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0E72E81A-230A-4282-9CF2-5F42B32A335D}" xr6:coauthVersionLast="47" xr6:coauthVersionMax="47" xr10:uidLastSave="{00000000-0000-0000-0000-000000000000}"/>
  <bookViews>
    <workbookView xWindow="28680" yWindow="-120" windowWidth="29040" windowHeight="15840" xr2:uid="{00000000-000D-0000-FFFF-FFFF00000000}"/>
  </bookViews>
  <sheets>
    <sheet name="Bestillings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6" i="2" l="1"/>
  <c r="E107" i="2"/>
  <c r="E108" i="2"/>
  <c r="E109" i="2"/>
  <c r="E110" i="2"/>
  <c r="E111" i="2"/>
  <c r="E112" i="2"/>
  <c r="E113" i="2"/>
  <c r="E114" i="2"/>
  <c r="E115" i="2"/>
  <c r="E116" i="2"/>
  <c r="E117" i="2"/>
  <c r="E118" i="2"/>
  <c r="E119" i="2"/>
  <c r="E120" i="2"/>
  <c r="E121" i="2"/>
  <c r="E122" i="2"/>
  <c r="E123" i="2"/>
  <c r="E124" i="2"/>
  <c r="E125" i="2"/>
  <c r="E105" i="2"/>
  <c r="G95" i="2"/>
  <c r="G96" i="2"/>
  <c r="G97" i="2"/>
  <c r="G94" i="2"/>
  <c r="H89" i="2"/>
  <c r="H88" i="2"/>
  <c r="H24" i="2"/>
  <c r="H25" i="2"/>
  <c r="H26" i="2"/>
  <c r="H27" i="2"/>
  <c r="H28" i="2"/>
  <c r="H29" i="2"/>
  <c r="H30" i="2"/>
  <c r="H31" i="2"/>
  <c r="H32" i="2"/>
  <c r="H33" i="2"/>
  <c r="H34" i="2"/>
  <c r="H35" i="2"/>
  <c r="H36" i="2"/>
  <c r="H37" i="2"/>
  <c r="H23" i="2"/>
  <c r="E60" i="2" l="1"/>
  <c r="E61" i="2"/>
  <c r="E62" i="2"/>
  <c r="E63" i="2"/>
  <c r="E64" i="2"/>
  <c r="E65" i="2"/>
  <c r="E66" i="2"/>
  <c r="E67" i="2"/>
  <c r="E68" i="2"/>
  <c r="E69" i="2"/>
  <c r="E70" i="2"/>
  <c r="E71" i="2"/>
  <c r="E72" i="2"/>
  <c r="E73" i="2"/>
  <c r="E74" i="2"/>
  <c r="E75" i="2"/>
  <c r="E76" i="2"/>
  <c r="E77" i="2"/>
  <c r="E78" i="2"/>
  <c r="E79" i="2"/>
  <c r="E80" i="2"/>
  <c r="E59" i="2"/>
  <c r="I23" i="2" l="1"/>
  <c r="F125" i="2" l="1"/>
  <c r="F124" i="2"/>
  <c r="F123" i="2"/>
  <c r="F122" i="2"/>
  <c r="F121" i="2"/>
  <c r="F120" i="2"/>
  <c r="F119" i="2"/>
  <c r="F118" i="2"/>
  <c r="F117" i="2"/>
  <c r="F116" i="2"/>
  <c r="F115" i="2"/>
  <c r="F114" i="2"/>
  <c r="F113" i="2"/>
  <c r="F112" i="2"/>
  <c r="F111" i="2"/>
  <c r="F110" i="2"/>
  <c r="F109" i="2"/>
  <c r="F108" i="2"/>
  <c r="F107" i="2"/>
  <c r="F106" i="2"/>
  <c r="H97" i="2"/>
  <c r="H96" i="2"/>
  <c r="H95" i="2"/>
  <c r="H94" i="2"/>
  <c r="I89" i="2"/>
  <c r="I88" i="2"/>
  <c r="F80" i="2"/>
  <c r="F79" i="2"/>
  <c r="F78" i="2"/>
  <c r="F77" i="2"/>
  <c r="F76" i="2"/>
  <c r="F75" i="2"/>
  <c r="F74" i="2"/>
  <c r="F73" i="2"/>
  <c r="F72" i="2"/>
  <c r="F71" i="2"/>
  <c r="F70" i="2"/>
  <c r="F69" i="2"/>
  <c r="F68" i="2"/>
  <c r="F67" i="2"/>
  <c r="F66" i="2"/>
  <c r="F63" i="2"/>
  <c r="F62" i="2"/>
  <c r="F61" i="2"/>
  <c r="F60" i="2"/>
  <c r="I24" i="2"/>
  <c r="I29" i="2"/>
  <c r="I90" i="2" l="1"/>
  <c r="H98" i="2"/>
  <c r="F105" i="2"/>
  <c r="F126" i="2" s="1"/>
  <c r="F65" i="2" l="1"/>
  <c r="F64" i="2"/>
  <c r="F59" i="2"/>
  <c r="F81" i="2" l="1"/>
  <c r="I36" i="2"/>
  <c r="I37" i="2"/>
  <c r="I35" i="2"/>
  <c r="I34" i="2"/>
  <c r="I33" i="2"/>
  <c r="I32" i="2"/>
  <c r="I31" i="2"/>
  <c r="I30" i="2"/>
  <c r="I28" i="2"/>
  <c r="I27" i="2"/>
  <c r="I26" i="2"/>
  <c r="I25" i="2"/>
  <c r="I38" i="2" l="1"/>
  <c r="F128" i="2" s="1"/>
</calcChain>
</file>

<file path=xl/sharedStrings.xml><?xml version="1.0" encoding="utf-8"?>
<sst xmlns="http://schemas.openxmlformats.org/spreadsheetml/2006/main" count="55" uniqueCount="37">
  <si>
    <t>Navn:</t>
  </si>
  <si>
    <t>Tlf:</t>
  </si>
  <si>
    <t>Antal stk.</t>
  </si>
  <si>
    <t>Højde                   mm</t>
  </si>
  <si>
    <t>Bredde                mm</t>
  </si>
  <si>
    <t>I alt:</t>
  </si>
  <si>
    <t>Hængselside V/H/KV/KH</t>
  </si>
  <si>
    <t>Afslutningsreol</t>
  </si>
  <si>
    <t>Antal hylder 1 eller 2</t>
  </si>
  <si>
    <t>Bemærkninger:</t>
  </si>
  <si>
    <t>Blændehøjde (se tegning) Hvis ingen: 0mm</t>
  </si>
  <si>
    <t>Antal hylder 1, 2 eller 3</t>
  </si>
  <si>
    <t>Dybde                mm</t>
  </si>
  <si>
    <t>Emhættereol</t>
  </si>
  <si>
    <t>Højde mm</t>
  </si>
  <si>
    <t>Bredde mm</t>
  </si>
  <si>
    <t>Højde   mm</t>
  </si>
  <si>
    <t>SIDE 2 AF 3</t>
  </si>
  <si>
    <t>SIDE 3 AF 3</t>
  </si>
  <si>
    <t>SIDE 1 AF 3</t>
  </si>
  <si>
    <t xml:space="preserve">  Højde          mm</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</si>
  <si>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</si>
  <si>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</si>
  <si>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</si>
  <si>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Produktionsstart og levering:</t>
  </si>
  <si>
    <t>TOTAL:</t>
  </si>
  <si>
    <r>
      <t xml:space="preserve">Dækplader, sokler, tilpasninger og lister </t>
    </r>
    <r>
      <rPr>
        <sz val="7"/>
        <color theme="1"/>
        <rFont val="Calibri"/>
        <family val="2"/>
        <scheme val="minor"/>
      </rPr>
      <t>Min.højde 60mm</t>
    </r>
  </si>
  <si>
    <t>TLF: 22171476</t>
  </si>
  <si>
    <t>Vælg låge:</t>
  </si>
  <si>
    <t>Pris / stk. 299,-</t>
  </si>
  <si>
    <t>Køkkenlåger bestillingsliste</t>
  </si>
  <si>
    <r>
      <t>Låger</t>
    </r>
    <r>
      <rPr>
        <sz val="9"/>
        <color theme="1"/>
        <rFont val="Calibri"/>
        <family val="2"/>
        <scheme val="minor"/>
      </rPr>
      <t xml:space="preserve"> 0-900mm: kr. 499,- </t>
    </r>
    <r>
      <rPr>
        <sz val="16"/>
        <color theme="1"/>
        <rFont val="Calibri"/>
        <family val="2"/>
        <scheme val="minor"/>
      </rPr>
      <t>Højlåger</t>
    </r>
    <r>
      <rPr>
        <sz val="9"/>
        <color theme="1"/>
        <rFont val="Calibri"/>
        <family val="2"/>
        <scheme val="minor"/>
      </rPr>
      <t xml:space="preserve"> 900-2400mm: kr. 1199,- </t>
    </r>
    <r>
      <rPr>
        <sz val="7"/>
        <color theme="1"/>
        <rFont val="Calibri"/>
        <family val="2"/>
        <scheme val="minor"/>
      </rPr>
      <t>Max.bredde 800mm</t>
    </r>
  </si>
  <si>
    <t>Pris / stk. 499,-/1199,-</t>
  </si>
  <si>
    <t>Pris / stk. 1299,-</t>
  </si>
  <si>
    <t>Pris / stk. 1699,-</t>
  </si>
  <si>
    <t>Kr. 299,-/ 599,-/1199,-</t>
  </si>
  <si>
    <t>Total for bestillingen: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</si>
</sst>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4" formatCode="_ &quot;kr.&quot;\ * #,##0.00_ ;_ &quot;kr.&quot;\ * \-#,##0.00_ ;_ &quot;kr.&quot;\ * &quot;-&quot;??_ ;_ @_ "/>
    <numFmt numFmtId="43" formatCode="_ * #,##0.00_ ;_ * \-#,##0.00_ ;_ * &quot;-&quot;??_ ;_ @_ "/>
  </numFmts>
  <fonts count="19" x14ac:knownFonts="1">
    <font>
      <sz val="11"/>
      <color theme="1"/>
      <name val="Calibri"/>
      <family val="2"/>
      <scheme val="minor"/>
    </font>
    <font>
      <sz val="18"/>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
      <i/>
      <sz val="24"/>
      <color theme="1"/>
      <name val="Calibri"/>
      <family val="2"/>
      <scheme val="minor"/>
    </font>
    <font>
      <b/>
      <sz val="12"/>
      <color theme="1"/>
      <name val="Calibri"/>
      <family val="2"/>
      <scheme val="minor"/>
    </font>
    <font>
      <sz val="7"/>
      <color rgb="FF000000"/>
      <name val="Calibri"/>
      <family val="2"/>
      <scheme val="minor"/>
    </font>
    <font>
      <i/>
      <sz val="20"/>
      <color theme="1"/>
      <name val="Franklin Gothic Heavy"/>
      <family val="2"/>
    </font>
    <font>
      <b/>
      <sz val="14"/>
      <color theme="1"/>
      <name val="Calibri"/>
      <family val="2"/>
      <scheme val="minor"/>
    </font>
    <font>
      <b/>
      <i/>
      <sz val="12"/>
      <color theme="1"/>
      <name val="Franklin Gothic Dem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89">
    <xf numFmtId="0" fontId="0" fillId="0" borderId="0" xfId="0"/>
    <xf numFmtId="1" fontId="2" fillId="2" borderId="2" xfId="0" applyNumberFormat="1" applyFont="1" applyFill="1" applyBorder="1" applyAlignment="1" applyProtection="1">
      <alignment horizontal="right"/>
      <protection locked="0"/>
    </xf>
    <xf numFmtId="1" fontId="2" fillId="2" borderId="3" xfId="0" applyNumberFormat="1" applyFont="1" applyFill="1" applyBorder="1" applyAlignment="1" applyProtection="1">
      <alignment horizontal="right"/>
      <protection locked="0"/>
    </xf>
    <xf numFmtId="0" fontId="5"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right"/>
      <protection locked="0"/>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0" borderId="0" xfId="0" quotePrefix="1" applyFont="1" applyAlignment="1" applyProtection="1">
      <alignment horizontal="right"/>
      <protection locked="0"/>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7" fillId="0" borderId="0" xfId="0" applyFont="1" applyAlignment="1" applyProtection="1">
      <alignment horizontal="right"/>
      <protection locked="0"/>
    </xf>
    <xf numFmtId="0" fontId="0" fillId="0" borderId="0" xfId="0" applyProtection="1">
      <protection locked="0"/>
    </xf>
    <xf numFmtId="0" fontId="2" fillId="0" borderId="5" xfId="0" applyFont="1" applyBorder="1" applyAlignment="1" applyProtection="1">
      <alignment horizontal="center" wrapText="1"/>
      <protection locked="0"/>
    </xf>
    <xf numFmtId="0" fontId="2" fillId="0" borderId="6" xfId="0" applyFont="1" applyBorder="1" applyProtection="1">
      <protection locked="0"/>
    </xf>
    <xf numFmtId="1" fontId="0" fillId="0" borderId="0" xfId="0" applyNumberFormat="1" applyProtection="1">
      <protection locked="0"/>
    </xf>
    <xf numFmtId="0" fontId="2" fillId="0" borderId="8" xfId="0" applyFont="1" applyBorder="1" applyAlignment="1" applyProtection="1">
      <alignment horizontal="center" wrapText="1"/>
      <protection locked="0"/>
    </xf>
    <xf numFmtId="1" fontId="2" fillId="0" borderId="0" xfId="0" applyNumberFormat="1" applyFont="1" applyAlignment="1" applyProtection="1">
      <alignment horizontal="right"/>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0" fillId="0" borderId="0" xfId="0" applyAlignment="1" applyProtection="1">
      <alignment horizontal="right"/>
      <protection locked="0"/>
    </xf>
    <xf numFmtId="1" fontId="2" fillId="0" borderId="1" xfId="0" applyNumberFormat="1" applyFont="1" applyBorder="1"/>
    <xf numFmtId="0" fontId="2" fillId="0" borderId="8" xfId="0" applyFont="1" applyBorder="1" applyAlignment="1">
      <alignment horizontal="right" wrapText="1"/>
    </xf>
    <xf numFmtId="0" fontId="2" fillId="0" borderId="1" xfId="0" applyFont="1" applyBorder="1" applyAlignment="1">
      <alignment horizontal="right" wrapText="1"/>
    </xf>
    <xf numFmtId="0" fontId="2" fillId="2" borderId="8" xfId="0" applyFont="1" applyFill="1" applyBorder="1" applyAlignment="1" applyProtection="1">
      <alignment horizontal="right" wrapText="1"/>
      <protection locked="0"/>
    </xf>
    <xf numFmtId="0" fontId="2" fillId="2" borderId="9" xfId="0" applyFont="1" applyFill="1" applyBorder="1" applyAlignment="1" applyProtection="1">
      <alignment horizontal="right" wrapText="1"/>
      <protection locked="0"/>
    </xf>
    <xf numFmtId="0" fontId="2" fillId="2" borderId="7" xfId="0" applyFont="1" applyFill="1" applyBorder="1" applyAlignment="1" applyProtection="1">
      <alignment horizontal="right" wrapText="1"/>
      <protection locked="0"/>
    </xf>
    <xf numFmtId="0" fontId="2" fillId="2" borderId="1" xfId="0" applyFont="1" applyFill="1" applyBorder="1" applyAlignment="1" applyProtection="1">
      <alignment horizontal="right"/>
      <protection locked="0"/>
    </xf>
    <xf numFmtId="1" fontId="2" fillId="2" borderId="1" xfId="0" applyNumberFormat="1" applyFont="1" applyFill="1" applyBorder="1" applyAlignment="1" applyProtection="1">
      <alignment horizontal="right"/>
      <protection locked="0"/>
    </xf>
    <xf numFmtId="0" fontId="2" fillId="2" borderId="1" xfId="0" applyFont="1" applyFill="1" applyBorder="1" applyAlignment="1" applyProtection="1">
      <alignment horizontal="right" wrapText="1"/>
      <protection locked="0"/>
    </xf>
    <xf numFmtId="0" fontId="2" fillId="2" borderId="2" xfId="0" applyFont="1" applyFill="1" applyBorder="1" applyAlignment="1" applyProtection="1">
      <alignment horizontal="right" wrapText="1"/>
      <protection locked="0"/>
    </xf>
    <xf numFmtId="1" fontId="2" fillId="0" borderId="1" xfId="0" applyNumberFormat="1" applyFont="1" applyBorder="1" applyAlignment="1">
      <alignment horizontal="right"/>
    </xf>
    <xf numFmtId="1" fontId="2" fillId="0" borderId="2" xfId="0" applyNumberFormat="1" applyFont="1" applyBorder="1" applyAlignment="1">
      <alignment horizontal="right"/>
    </xf>
    <xf numFmtId="0" fontId="2" fillId="0" borderId="1" xfId="0" applyFont="1" applyBorder="1" applyAlignment="1">
      <alignment horizontal="right"/>
    </xf>
    <xf numFmtId="0" fontId="7" fillId="0" borderId="1" xfId="0" applyFont="1" applyBorder="1" applyAlignment="1" applyProtection="1">
      <alignment horizontal="center" wrapText="1"/>
      <protection locked="0"/>
    </xf>
    <xf numFmtId="0" fontId="2" fillId="2" borderId="10" xfId="0" applyFont="1" applyFill="1" applyBorder="1" applyAlignment="1" applyProtection="1">
      <alignment horizontal="right"/>
      <protection locked="0"/>
    </xf>
    <xf numFmtId="1" fontId="2" fillId="2" borderId="10" xfId="0" applyNumberFormat="1" applyFont="1" applyFill="1" applyBorder="1" applyAlignment="1" applyProtection="1">
      <alignment horizontal="right"/>
      <protection locked="0"/>
    </xf>
    <xf numFmtId="1" fontId="2" fillId="0" borderId="5" xfId="0" applyNumberFormat="1" applyFont="1" applyBorder="1" applyAlignment="1">
      <alignment horizontal="right"/>
    </xf>
    <xf numFmtId="1" fontId="2" fillId="0" borderId="0" xfId="0" applyNumberFormat="1" applyFont="1" applyAlignment="1">
      <alignment horizontal="right"/>
    </xf>
    <xf numFmtId="0" fontId="2" fillId="0" borderId="11" xfId="0" applyFont="1" applyBorder="1" applyAlignment="1" applyProtection="1">
      <alignment horizontal="right"/>
      <protection locked="0"/>
    </xf>
    <xf numFmtId="1" fontId="2" fillId="0" borderId="11" xfId="0" applyNumberFormat="1" applyFont="1" applyBorder="1" applyAlignment="1" applyProtection="1">
      <alignment horizontal="right"/>
      <protection locked="0"/>
    </xf>
    <xf numFmtId="41" fontId="10" fillId="0" borderId="1" xfId="2" applyNumberFormat="1" applyFont="1" applyBorder="1" applyAlignment="1" applyProtection="1">
      <alignment horizontal="right"/>
    </xf>
    <xf numFmtId="0" fontId="11" fillId="0" borderId="0" xfId="0" applyFont="1" applyProtection="1">
      <protection locked="0"/>
    </xf>
    <xf numFmtId="3" fontId="2" fillId="0" borderId="1" xfId="1" applyNumberFormat="1" applyFont="1" applyBorder="1" applyAlignment="1" applyProtection="1">
      <alignment horizontal="right"/>
    </xf>
    <xf numFmtId="1" fontId="12" fillId="3" borderId="1" xfId="0" applyNumberFormat="1" applyFont="1" applyFill="1" applyBorder="1" applyAlignment="1">
      <alignment horizontal="right"/>
    </xf>
    <xf numFmtId="0" fontId="15" fillId="0" borderId="0" xfId="0" applyFont="1"/>
    <xf numFmtId="0" fontId="14" fillId="0" borderId="0" xfId="0" applyFont="1" applyAlignment="1" applyProtection="1">
      <alignment horizontal="left"/>
      <protection locked="0"/>
    </xf>
    <xf numFmtId="0" fontId="14" fillId="0" borderId="13" xfId="0" applyFont="1" applyBorder="1" applyAlignment="1" applyProtection="1">
      <alignment horizontal="left"/>
      <protection locked="0"/>
    </xf>
    <xf numFmtId="0" fontId="5" fillId="0" borderId="0" xfId="0" applyFont="1" applyAlignment="1" applyProtection="1">
      <alignment horizontal="left" vertical="top"/>
      <protection locked="0"/>
    </xf>
    <xf numFmtId="0" fontId="2" fillId="2" borderId="1" xfId="0" applyFont="1" applyFill="1" applyBorder="1" applyAlignment="1" applyProtection="1">
      <alignment horizontal="center" vertical="center"/>
      <protection locked="0"/>
    </xf>
    <xf numFmtId="0" fontId="16" fillId="0" borderId="0" xfId="0" applyFont="1" applyAlignment="1" applyProtection="1">
      <alignment horizontal="left" vertical="top"/>
      <protection locked="0"/>
    </xf>
    <xf numFmtId="0" fontId="17" fillId="0" borderId="0" xfId="0" applyFont="1" applyAlignment="1" applyProtection="1">
      <alignment horizontal="left"/>
      <protection locked="0"/>
    </xf>
    <xf numFmtId="0" fontId="18" fillId="0" borderId="0" xfId="0" applyFont="1" applyAlignment="1" applyProtection="1">
      <alignment horizontal="left"/>
      <protection locked="0"/>
    </xf>
    <xf numFmtId="0" fontId="3" fillId="0" borderId="1" xfId="0" applyFont="1" applyBorder="1" applyAlignment="1" applyProtection="1">
      <alignment horizontal="center" wrapText="1"/>
      <protection locked="0"/>
    </xf>
    <xf numFmtId="0" fontId="2" fillId="2" borderId="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16" fillId="0" borderId="0" xfId="0" applyFont="1" applyAlignment="1" applyProtection="1">
      <alignment horizontal="left" vertical="top"/>
      <protection locked="0"/>
    </xf>
    <xf numFmtId="0" fontId="2" fillId="2" borderId="1"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3" fillId="2" borderId="5"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4" fillId="0" borderId="4"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protection locked="0"/>
    </xf>
    <xf numFmtId="0" fontId="4" fillId="0" borderId="3" xfId="0" applyFont="1" applyBorder="1" applyAlignment="1" applyProtection="1">
      <alignment horizontal="left"/>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7" fillId="0" borderId="2" xfId="0" applyFont="1" applyBorder="1" applyAlignment="1" applyProtection="1">
      <alignment horizontal="center" wrapText="1"/>
      <protection locked="0"/>
    </xf>
    <xf numFmtId="0" fontId="3" fillId="0" borderId="2" xfId="0" applyFont="1" applyBorder="1" applyAlignment="1" applyProtection="1">
      <alignment horizontal="right"/>
      <protection locked="0"/>
    </xf>
    <xf numFmtId="0" fontId="0" fillId="0" borderId="4" xfId="0" applyBorder="1" applyAlignment="1" applyProtection="1">
      <alignment horizontal="right"/>
      <protection locked="0"/>
    </xf>
    <xf numFmtId="0" fontId="0" fillId="0" borderId="3" xfId="0" applyBorder="1" applyAlignment="1" applyProtection="1">
      <alignment horizontal="right"/>
      <protection locked="0"/>
    </xf>
    <xf numFmtId="0" fontId="6" fillId="0" borderId="1" xfId="0" applyFont="1" applyBorder="1" applyAlignment="1" applyProtection="1">
      <alignment horizontal="right"/>
      <protection locked="0"/>
    </xf>
    <xf numFmtId="0" fontId="3"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3" fillId="0" borderId="3" xfId="0" applyFont="1" applyBorder="1" applyAlignment="1" applyProtection="1">
      <alignment horizontal="right"/>
      <protection locked="0"/>
    </xf>
    <xf numFmtId="0" fontId="3" fillId="0" borderId="1" xfId="0" applyFont="1" applyBorder="1" applyAlignment="1" applyProtection="1">
      <alignment horizontal="right"/>
      <protection locked="0"/>
    </xf>
  </cellXfs>
  <cellStyles count="3">
    <cellStyle name="Komma" xfId="1" builtinId="3"/>
    <cellStyle name="Normal" xfId="0" builtinId="0"/>
    <cellStyle name="Valuta" xfId="2" builtinId="4"/>
  </cellStyles>
  <dxfs count="0"/>
  <tableStyles count="0" defaultTableStyle="TableStyleMedium2" defaultPivotStyle="PivotStyleMedium9"/>
  <colors>
    <mruColors>
      <color rgb="FFFF99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g"/><Relationship Id="rId4" Type="http://schemas.openxmlformats.org/officeDocument/2006/relationships/image" Target="../media/image4.jpeg"/><Relationship Id="rId9" Type="http://schemas.openxmlformats.org/officeDocument/2006/relationships/image" Target="../media/image9.jp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1</xdr:col>
      <xdr:colOff>43962</xdr:colOff>
      <xdr:row>0</xdr:row>
      <xdr:rowOff>95250</xdr:rowOff>
    </xdr:from>
    <xdr:to>
      <xdr:col>2</xdr:col>
      <xdr:colOff>361461</xdr:colOff>
      <xdr:row>3</xdr:row>
      <xdr:rowOff>174624</xdr:rowOff>
    </xdr:to>
    <xdr:sp macro="" textlink="">
      <xdr:nvSpPr>
        <xdr:cNvPr id="62" name="Ellipse 61">
          <a:extLst>
            <a:ext uri="{FF2B5EF4-FFF2-40B4-BE49-F238E27FC236}">
              <a16:creationId xmlns:a16="http://schemas.microsoft.com/office/drawing/2014/main" id="{00000000-0008-0000-0000-00003E000000}"/>
            </a:ext>
          </a:extLst>
        </xdr:cNvPr>
        <xdr:cNvSpPr/>
      </xdr:nvSpPr>
      <xdr:spPr>
        <a:xfrm>
          <a:off x="234462" y="95250"/>
          <a:ext cx="669191" cy="672855"/>
        </a:xfrm>
        <a:prstGeom prst="ellipse">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228600</xdr:colOff>
      <xdr:row>20</xdr:row>
      <xdr:rowOff>1241</xdr:rowOff>
    </xdr:from>
    <xdr:to>
      <xdr:col>13</xdr:col>
      <xdr:colOff>0</xdr:colOff>
      <xdr:row>54</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HÆNGSELSIDE:</a:t>
          </a:r>
          <a:r>
            <a:rPr lang="da-DK" sz="900" baseline="0">
              <a:solidFill>
                <a:schemeClr val="dk1"/>
              </a:solidFill>
              <a:effectLst/>
              <a:latin typeface="+mn-lt"/>
              <a:ea typeface="+mn-ea"/>
              <a:cs typeface="+mn-cs"/>
            </a:rPr>
            <a:t> (SET UDEFRA)</a:t>
          </a:r>
          <a:endParaRPr lang="da-DK" sz="900">
            <a:effectLst/>
          </a:endParaRPr>
        </a:p>
        <a:p>
          <a:pPr algn="l"/>
          <a:r>
            <a:rPr lang="da-DK" sz="900" baseline="0"/>
            <a:t>V = Lågen skal hængsles til venstre.</a:t>
          </a:r>
        </a:p>
        <a:p>
          <a:pPr algn="l"/>
          <a:r>
            <a:rPr lang="da-DK" sz="900" baseline="0"/>
            <a:t>H = Lågen skal hængsles til højre.</a:t>
          </a:r>
        </a:p>
        <a:p>
          <a:r>
            <a:rPr lang="da-DK" sz="900" baseline="0"/>
            <a:t>KV/KH = Der er tale om en knæklåge, f.eks. til et hjørneskab. Indtast da "2" under antal, og indtast "KV" hvis knæklågen skal hængsles til venstre, og "KH" hvis den skal hængsles til </a:t>
          </a:r>
          <a:r>
            <a:rPr lang="da-DK" sz="900" baseline="0">
              <a:solidFill>
                <a:schemeClr val="dk1"/>
              </a:solidFill>
              <a:latin typeface="+mn-lt"/>
              <a:ea typeface="+mn-ea"/>
              <a:cs typeface="+mn-cs"/>
            </a:rPr>
            <a:t>højre. Links til de rette knæklågehængsler kommer senere i en mail.</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a:t>
          </a:r>
          <a:r>
            <a:rPr lang="da-DK" sz="900" baseline="0">
              <a:solidFill>
                <a:schemeClr val="dk1"/>
              </a:solidFill>
              <a:latin typeface="+mn-lt"/>
              <a:ea typeface="+mn-ea"/>
              <a:cs typeface="+mn-cs"/>
            </a:rPr>
            <a:t>kant. Højlåger over 1300 mm har desuden et tredje hængsel placeret i midten.</a:t>
          </a:r>
        </a:p>
      </xdr:txBody>
    </xdr:sp>
    <xdr:clientData/>
  </xdr:twoCellAnchor>
  <xdr:twoCellAnchor>
    <xdr:from>
      <xdr:col>0</xdr:col>
      <xdr:colOff>189137</xdr:colOff>
      <xdr:row>38</xdr:row>
      <xdr:rowOff>66676</xdr:rowOff>
    </xdr:from>
    <xdr:to>
      <xdr:col>9</xdr:col>
      <xdr:colOff>180974</xdr:colOff>
      <xdr:row>50</xdr:row>
      <xdr:rowOff>38100</xdr:rowOff>
    </xdr:to>
    <xdr:sp macro="" textlink="">
      <xdr:nvSpPr>
        <xdr:cNvPr id="8" name="Tekstboks 7">
          <a:extLst>
            <a:ext uri="{FF2B5EF4-FFF2-40B4-BE49-F238E27FC236}">
              <a16:creationId xmlns:a16="http://schemas.microsoft.com/office/drawing/2014/main" id="{00000000-0008-0000-0000-000008000000}"/>
            </a:ext>
          </a:extLst>
        </xdr:cNvPr>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1</xdr:col>
      <xdr:colOff>94836</xdr:colOff>
      <xdr:row>39</xdr:row>
      <xdr:rowOff>16939</xdr:rowOff>
    </xdr:from>
    <xdr:to>
      <xdr:col>4</xdr:col>
      <xdr:colOff>5382</xdr:colOff>
      <xdr:row>49</xdr:row>
      <xdr:rowOff>24849</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4</xdr:col>
      <xdr:colOff>82816</xdr:colOff>
      <xdr:row>38</xdr:row>
      <xdr:rowOff>126309</xdr:rowOff>
    </xdr:from>
    <xdr:ext cx="2998304" cy="1637887"/>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9</xdr:col>
      <xdr:colOff>591746</xdr:colOff>
      <xdr:row>36</xdr:row>
      <xdr:rowOff>8283</xdr:rowOff>
    </xdr:from>
    <xdr:to>
      <xdr:col>12</xdr:col>
      <xdr:colOff>231903</xdr:colOff>
      <xdr:row>53</xdr:row>
      <xdr:rowOff>41413</xdr:rowOff>
    </xdr:to>
    <xdr:pic>
      <xdr:nvPicPr>
        <xdr:cNvPr id="10" name="Billede 9" descr="hangsler2">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0</xdr:col>
      <xdr:colOff>188015</xdr:colOff>
      <xdr:row>49</xdr:row>
      <xdr:rowOff>140806</xdr:rowOff>
    </xdr:from>
    <xdr:to>
      <xdr:col>9</xdr:col>
      <xdr:colOff>180975</xdr:colOff>
      <xdr:row>54</xdr:row>
      <xdr:rowOff>1</xdr:rowOff>
    </xdr:to>
    <xdr:sp macro="" textlink="">
      <xdr:nvSpPr>
        <xdr:cNvPr id="11" name="Tekstboks 10">
          <a:extLst>
            <a:ext uri="{FF2B5EF4-FFF2-40B4-BE49-F238E27FC236}">
              <a16:creationId xmlns:a16="http://schemas.microsoft.com/office/drawing/2014/main" id="{00000000-0008-0000-0000-00000B000000}"/>
            </a:ext>
          </a:extLst>
        </xdr:cNvPr>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6</xdr:col>
      <xdr:colOff>209550</xdr:colOff>
      <xdr:row>56</xdr:row>
      <xdr:rowOff>28575</xdr:rowOff>
    </xdr:from>
    <xdr:to>
      <xdr:col>13</xdr:col>
      <xdr:colOff>0</xdr:colOff>
      <xdr:row>83</xdr:row>
      <xdr:rowOff>99393</xdr:rowOff>
    </xdr:to>
    <xdr:sp macro="" textlink="">
      <xdr:nvSpPr>
        <xdr:cNvPr id="100" name="Tekstboks 99">
          <a:extLst>
            <a:ext uri="{FF2B5EF4-FFF2-40B4-BE49-F238E27FC236}">
              <a16:creationId xmlns:a16="http://schemas.microsoft.com/office/drawing/2014/main" id="{00000000-0008-0000-0000-000064000000}"/>
            </a:ext>
          </a:extLst>
        </xdr:cNvPr>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9</xdr:col>
      <xdr:colOff>215348</xdr:colOff>
      <xdr:row>85</xdr:row>
      <xdr:rowOff>8292</xdr:rowOff>
    </xdr:from>
    <xdr:to>
      <xdr:col>12</xdr:col>
      <xdr:colOff>600074</xdr:colOff>
      <xdr:row>90</xdr:row>
      <xdr:rowOff>115957</xdr:rowOff>
    </xdr:to>
    <xdr:sp macro="" textlink="">
      <xdr:nvSpPr>
        <xdr:cNvPr id="104" name="Tekstboks 103">
          <a:extLst>
            <a:ext uri="{FF2B5EF4-FFF2-40B4-BE49-F238E27FC236}">
              <a16:creationId xmlns:a16="http://schemas.microsoft.com/office/drawing/2014/main" id="{00000000-0008-0000-0000-000068000000}"/>
            </a:ext>
          </a:extLst>
        </xdr:cNvPr>
        <xdr:cNvSpPr txBox="1"/>
      </xdr:nvSpPr>
      <xdr:spPr>
        <a:xfrm>
          <a:off x="4568273" y="15715017"/>
          <a:ext cx="1832526" cy="1326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oneCellAnchor>
    <xdr:from>
      <xdr:col>9</xdr:col>
      <xdr:colOff>235589</xdr:colOff>
      <xdr:row>85</xdr:row>
      <xdr:rowOff>80767</xdr:rowOff>
    </xdr:from>
    <xdr:ext cx="1132791" cy="1174464"/>
    <xdr:pic>
      <xdr:nvPicPr>
        <xdr:cNvPr id="102" name="Billed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8514" y="15787492"/>
          <a:ext cx="1132791" cy="1174464"/>
        </a:xfrm>
        <a:prstGeom prst="rect">
          <a:avLst/>
        </a:prstGeom>
      </xdr:spPr>
    </xdr:pic>
    <xdr:clientData/>
  </xdr:oneCellAnchor>
  <xdr:twoCellAnchor>
    <xdr:from>
      <xdr:col>11</xdr:col>
      <xdr:colOff>59635</xdr:colOff>
      <xdr:row>85</xdr:row>
      <xdr:rowOff>72071</xdr:rowOff>
    </xdr:from>
    <xdr:to>
      <xdr:col>14</xdr:col>
      <xdr:colOff>78684</xdr:colOff>
      <xdr:row>90</xdr:row>
      <xdr:rowOff>190500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Emhættereol med 1 hylde.</a:t>
          </a:r>
          <a:r>
            <a:rPr lang="da-DK" sz="900" baseline="0"/>
            <a:t> </a:t>
          </a:r>
          <a:r>
            <a:rPr lang="da-DK" sz="900"/>
            <a:t>Dybde: 116mm. Bemærk:</a:t>
          </a:r>
          <a:r>
            <a:rPr lang="da-DK" sz="900" baseline="0"/>
            <a:t> Har synlige skrue-hoveder på ydersiden.</a:t>
          </a:r>
          <a:endParaRPr lang="da-DK" sz="900"/>
        </a:p>
      </xdr:txBody>
    </xdr:sp>
    <xdr:clientData/>
  </xdr:twoCellAnchor>
  <xdr:twoCellAnchor>
    <xdr:from>
      <xdr:col>8</xdr:col>
      <xdr:colOff>331618</xdr:colOff>
      <xdr:row>91</xdr:row>
      <xdr:rowOff>9525</xdr:rowOff>
    </xdr:from>
    <xdr:to>
      <xdr:col>12</xdr:col>
      <xdr:colOff>590550</xdr:colOff>
      <xdr:row>101</xdr:row>
      <xdr:rowOff>0</xdr:rowOff>
    </xdr:to>
    <xdr:sp macro="" textlink="">
      <xdr:nvSpPr>
        <xdr:cNvPr id="105" name="Tekstboks 104">
          <a:extLst>
            <a:ext uri="{FF2B5EF4-FFF2-40B4-BE49-F238E27FC236}">
              <a16:creationId xmlns:a16="http://schemas.microsoft.com/office/drawing/2014/main" id="{00000000-0008-0000-0000-000069000000}"/>
            </a:ext>
          </a:extLst>
        </xdr:cNvPr>
        <xdr:cNvSpPr txBox="1"/>
      </xdr:nvSpPr>
      <xdr:spPr>
        <a:xfrm>
          <a:off x="4246393" y="17230725"/>
          <a:ext cx="2144882"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twoCellAnchor>
    <xdr:from>
      <xdr:col>8</xdr:col>
      <xdr:colOff>403655</xdr:colOff>
      <xdr:row>91</xdr:row>
      <xdr:rowOff>96234</xdr:rowOff>
    </xdr:from>
    <xdr:to>
      <xdr:col>12</xdr:col>
      <xdr:colOff>418134</xdr:colOff>
      <xdr:row>98</xdr:row>
      <xdr:rowOff>140804</xdr:rowOff>
    </xdr:to>
    <xdr:pic>
      <xdr:nvPicPr>
        <xdr:cNvPr id="103" name="Billede 102" descr="afsreol">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8369"/>
        <a:stretch>
          <a:fillRect/>
        </a:stretch>
      </xdr:blipFill>
      <xdr:spPr bwMode="auto">
        <a:xfrm>
          <a:off x="4318430" y="17317434"/>
          <a:ext cx="1900429" cy="1539995"/>
        </a:xfrm>
        <a:prstGeom prst="rect">
          <a:avLst/>
        </a:prstGeom>
        <a:noFill/>
        <a:ln>
          <a:noFill/>
        </a:ln>
      </xdr:spPr>
    </xdr:pic>
    <xdr:clientData/>
  </xdr:twoCellAnchor>
  <xdr:twoCellAnchor>
    <xdr:from>
      <xdr:col>8</xdr:col>
      <xdr:colOff>314324</xdr:colOff>
      <xdr:row>98</xdr:row>
      <xdr:rowOff>158620</xdr:rowOff>
    </xdr:from>
    <xdr:to>
      <xdr:col>12</xdr:col>
      <xdr:colOff>590549</xdr:colOff>
      <xdr:row>101</xdr:row>
      <xdr:rowOff>24855</xdr:rowOff>
    </xdr:to>
    <xdr:sp macro="" textlink="">
      <xdr:nvSpPr>
        <xdr:cNvPr id="106" name="Tekstboks 105">
          <a:extLst>
            <a:ext uri="{FF2B5EF4-FFF2-40B4-BE49-F238E27FC236}">
              <a16:creationId xmlns:a16="http://schemas.microsoft.com/office/drawing/2014/main" id="{00000000-0008-0000-0000-00006A000000}"/>
            </a:ext>
          </a:extLst>
        </xdr:cNvPr>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Afslutningsreoler</a:t>
          </a:r>
          <a:r>
            <a:rPr lang="da-DK" sz="900" baseline="0"/>
            <a:t> med hhv. 1 og 2 hylder. Kan vendes på hovedet.</a:t>
          </a:r>
          <a:endParaRPr lang="da-DK" sz="900"/>
        </a:p>
      </xdr:txBody>
    </xdr:sp>
    <xdr:clientData/>
  </xdr:twoCellAnchor>
  <xdr:twoCellAnchor>
    <xdr:from>
      <xdr:col>6</xdr:col>
      <xdr:colOff>156127</xdr:colOff>
      <xdr:row>102</xdr:row>
      <xdr:rowOff>38100</xdr:rowOff>
    </xdr:from>
    <xdr:to>
      <xdr:col>10</xdr:col>
      <xdr:colOff>542924</xdr:colOff>
      <xdr:row>105</xdr:row>
      <xdr:rowOff>149087</xdr:rowOff>
    </xdr:to>
    <xdr:sp macro="" textlink="">
      <xdr:nvSpPr>
        <xdr:cNvPr id="107" name="Tekstboks 106">
          <a:extLst>
            <a:ext uri="{FF2B5EF4-FFF2-40B4-BE49-F238E27FC236}">
              <a16:creationId xmlns:a16="http://schemas.microsoft.com/office/drawing/2014/main" id="{00000000-0008-0000-0000-00006B000000}"/>
            </a:ext>
          </a:extLst>
        </xdr:cNvPr>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 </a:t>
          </a:r>
          <a:r>
            <a:rPr lang="da-DK" sz="900" baseline="0">
              <a:solidFill>
                <a:schemeClr val="dk1"/>
              </a:solidFill>
              <a:effectLst/>
              <a:latin typeface="+mn-lt"/>
              <a:ea typeface="+mn-ea"/>
              <a:cs typeface="+mn-cs"/>
            </a:rPr>
            <a:t>1199</a:t>
          </a:r>
          <a:r>
            <a:rPr lang="da-DK" sz="1000" baseline="0">
              <a:solidFill>
                <a:schemeClr val="dk1"/>
              </a:solidFill>
              <a:effectLst/>
              <a:latin typeface="+mn-lt"/>
              <a:ea typeface="+mn-ea"/>
              <a:cs typeface="+mn-cs"/>
            </a:rPr>
            <a:t>,-</a:t>
          </a:r>
          <a:r>
            <a:rPr lang="da-DK" sz="800" baseline="0">
              <a:solidFill>
                <a:schemeClr val="dk1"/>
              </a:solidFill>
              <a:effectLst/>
              <a:latin typeface="+mn-lt"/>
              <a:ea typeface="+mn-ea"/>
              <a:cs typeface="+mn-cs"/>
            </a:rPr>
            <a:t>  H:901-2400mm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a:t>
          </a:r>
          <a:r>
            <a:rPr lang="da-DK" sz="1000" baseline="0">
              <a:solidFill>
                <a:sysClr val="windowText" lastClr="000000"/>
              </a:solidFill>
              <a:effectLst/>
              <a:latin typeface="+mn-lt"/>
              <a:ea typeface="+mn-ea"/>
              <a:cs typeface="+mn-cs"/>
            </a:rPr>
            <a:t>599</a:t>
          </a:r>
          <a:r>
            <a:rPr lang="da-DK" sz="1000" baseline="0">
              <a:solidFill>
                <a:schemeClr val="dk1"/>
              </a:solidFill>
              <a:effectLst/>
              <a:latin typeface="+mn-lt"/>
              <a:ea typeface="+mn-ea"/>
              <a:cs typeface="+mn-cs"/>
            </a:rPr>
            <a:t>,-</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299,-</a:t>
          </a:r>
          <a:r>
            <a:rPr lang="da-DK" sz="800" baseline="0">
              <a:solidFill>
                <a:schemeClr val="dk1"/>
              </a:solidFill>
              <a:effectLst/>
              <a:latin typeface="+mn-lt"/>
              <a:ea typeface="+mn-ea"/>
              <a:cs typeface="+mn-cs"/>
            </a:rPr>
            <a:t>  H:0-900mm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299,-</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9</xdr:col>
      <xdr:colOff>380823</xdr:colOff>
      <xdr:row>71</xdr:row>
      <xdr:rowOff>165670</xdr:rowOff>
    </xdr:from>
    <xdr:to>
      <xdr:col>12</xdr:col>
      <xdr:colOff>567356</xdr:colOff>
      <xdr:row>82</xdr:row>
      <xdr:rowOff>168718</xdr:rowOff>
    </xdr:to>
    <xdr:pic>
      <xdr:nvPicPr>
        <xdr:cNvPr id="109" name="Billede 108" descr="opmaal2">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6</xdr:col>
      <xdr:colOff>211203</xdr:colOff>
      <xdr:row>67</xdr:row>
      <xdr:rowOff>182246</xdr:rowOff>
    </xdr:from>
    <xdr:to>
      <xdr:col>9</xdr:col>
      <xdr:colOff>455543</xdr:colOff>
      <xdr:row>83</xdr:row>
      <xdr:rowOff>41430</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6</xdr:col>
      <xdr:colOff>152400</xdr:colOff>
      <xdr:row>106</xdr:row>
      <xdr:rowOff>84027</xdr:rowOff>
    </xdr:from>
    <xdr:to>
      <xdr:col>13</xdr:col>
      <xdr:colOff>0</xdr:colOff>
      <xdr:row>127</xdr:row>
      <xdr:rowOff>136922</xdr:rowOff>
    </xdr:to>
    <xdr:sp macro="" textlink="">
      <xdr:nvSpPr>
        <xdr:cNvPr id="110" name="Tekstboks 109">
          <a:extLst>
            <a:ext uri="{FF2B5EF4-FFF2-40B4-BE49-F238E27FC236}">
              <a16:creationId xmlns:a16="http://schemas.microsoft.com/office/drawing/2014/main" id="{00000000-0008-0000-0000-00006E000000}"/>
            </a:ext>
          </a:extLst>
        </xdr:cNvPr>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10</xdr:col>
      <xdr:colOff>438979</xdr:colOff>
      <xdr:row>102</xdr:row>
      <xdr:rowOff>38100</xdr:rowOff>
    </xdr:from>
    <xdr:to>
      <xdr:col>13</xdr:col>
      <xdr:colOff>2485</xdr:colOff>
      <xdr:row>105</xdr:row>
      <xdr:rowOff>148829</xdr:rowOff>
    </xdr:to>
    <xdr:sp macro="" textlink="">
      <xdr:nvSpPr>
        <xdr:cNvPr id="12" name="Tekstboks 11">
          <a:extLst>
            <a:ext uri="{FF2B5EF4-FFF2-40B4-BE49-F238E27FC236}">
              <a16:creationId xmlns:a16="http://schemas.microsoft.com/office/drawing/2014/main" id="{00000000-0008-0000-0000-00000C000000}"/>
            </a:ext>
          </a:extLst>
        </xdr:cNvPr>
        <xdr:cNvSpPr txBox="1"/>
      </xdr:nvSpPr>
      <xdr:spPr>
        <a:xfrm>
          <a:off x="5640457" y="19419404"/>
          <a:ext cx="1004680" cy="121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14 - 18 hverdage</a:t>
          </a:r>
        </a:p>
        <a:p>
          <a:pPr algn="ctr"/>
          <a:r>
            <a:rPr lang="da-DK" sz="900" baseline="0"/>
            <a:t>Produktionsstart og levering:</a:t>
          </a:r>
        </a:p>
        <a:p>
          <a:pPr algn="ctr"/>
          <a:r>
            <a:rPr lang="da-DK" sz="900" baseline="0"/>
            <a:t>Kr. </a:t>
          </a:r>
          <a:r>
            <a:rPr lang="da-DK" sz="900" b="1" baseline="0"/>
            <a:t>499</a:t>
          </a:r>
          <a:r>
            <a:rPr lang="da-DK" sz="900" baseline="0"/>
            <a:t>,-</a:t>
          </a:r>
          <a:endParaRPr lang="da-DK" sz="900"/>
        </a:p>
      </xdr:txBody>
    </xdr:sp>
    <xdr:clientData/>
  </xdr:twoCellAnchor>
  <xdr:twoCellAnchor>
    <xdr:from>
      <xdr:col>9</xdr:col>
      <xdr:colOff>476250</xdr:colOff>
      <xdr:row>66</xdr:row>
      <xdr:rowOff>180975</xdr:rowOff>
    </xdr:from>
    <xdr:to>
      <xdr:col>12</xdr:col>
      <xdr:colOff>390524</xdr:colOff>
      <xdr:row>71</xdr:row>
      <xdr:rowOff>123825</xdr:rowOff>
    </xdr:to>
    <xdr:sp macro="" textlink="">
      <xdr:nvSpPr>
        <xdr:cNvPr id="17" name="Tekstboks 16">
          <a:extLst>
            <a:ext uri="{FF2B5EF4-FFF2-40B4-BE49-F238E27FC236}">
              <a16:creationId xmlns:a16="http://schemas.microsoft.com/office/drawing/2014/main" id="{00000000-0008-0000-0000-000011000000}"/>
            </a:ext>
          </a:extLst>
        </xdr:cNvPr>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6</xdr:col>
      <xdr:colOff>149087</xdr:colOff>
      <xdr:row>131</xdr:row>
      <xdr:rowOff>190499</xdr:rowOff>
    </xdr:from>
    <xdr:to>
      <xdr:col>13</xdr:col>
      <xdr:colOff>0</xdr:colOff>
      <xdr:row>136</xdr:row>
      <xdr:rowOff>190500</xdr:rowOff>
    </xdr:to>
    <xdr:sp macro="" textlink="">
      <xdr:nvSpPr>
        <xdr:cNvPr id="19" name="Tekstboks 18">
          <a:extLst>
            <a:ext uri="{FF2B5EF4-FFF2-40B4-BE49-F238E27FC236}">
              <a16:creationId xmlns:a16="http://schemas.microsoft.com/office/drawing/2014/main" id="{00000000-0008-0000-0000-000013000000}"/>
            </a:ext>
          </a:extLst>
        </xdr:cNvPr>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4</xdr:col>
      <xdr:colOff>405849</xdr:colOff>
      <xdr:row>137</xdr:row>
      <xdr:rowOff>157369</xdr:rowOff>
    </xdr:from>
    <xdr:to>
      <xdr:col>13</xdr:col>
      <xdr:colOff>0</xdr:colOff>
      <xdr:row>146</xdr:row>
      <xdr:rowOff>190499</xdr:rowOff>
    </xdr:to>
    <xdr:sp macro="" textlink="">
      <xdr:nvSpPr>
        <xdr:cNvPr id="108" name="Tekstboks 107">
          <a:extLst>
            <a:ext uri="{FF2B5EF4-FFF2-40B4-BE49-F238E27FC236}">
              <a16:creationId xmlns:a16="http://schemas.microsoft.com/office/drawing/2014/main" id="{00000000-0008-0000-0000-00006C000000}"/>
            </a:ext>
          </a:extLst>
        </xdr:cNvPr>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0</xdr:col>
      <xdr:colOff>213693</xdr:colOff>
      <xdr:row>137</xdr:row>
      <xdr:rowOff>155711</xdr:rowOff>
    </xdr:from>
    <xdr:to>
      <xdr:col>4</xdr:col>
      <xdr:colOff>256760</xdr:colOff>
      <xdr:row>147</xdr:row>
      <xdr:rowOff>0</xdr:rowOff>
    </xdr:to>
    <xdr:sp macro="" textlink="">
      <xdr:nvSpPr>
        <xdr:cNvPr id="111" name="Tekstboks 110">
          <a:extLst>
            <a:ext uri="{FF2B5EF4-FFF2-40B4-BE49-F238E27FC236}">
              <a16:creationId xmlns:a16="http://schemas.microsoft.com/office/drawing/2014/main" id="{00000000-0008-0000-0000-00006F000000}"/>
            </a:ext>
          </a:extLst>
        </xdr:cNvPr>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1</xdr:col>
      <xdr:colOff>91097</xdr:colOff>
      <xdr:row>138</xdr:row>
      <xdr:rowOff>49687</xdr:rowOff>
    </xdr:from>
    <xdr:to>
      <xdr:col>4</xdr:col>
      <xdr:colOff>104775</xdr:colOff>
      <xdr:row>142</xdr:row>
      <xdr:rowOff>74544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1</xdr:col>
      <xdr:colOff>16563</xdr:colOff>
      <xdr:row>142</xdr:row>
      <xdr:rowOff>74547</xdr:rowOff>
    </xdr:from>
    <xdr:to>
      <xdr:col>4</xdr:col>
      <xdr:colOff>266701</xdr:colOff>
      <xdr:row>146</xdr:row>
      <xdr:rowOff>107675</xdr:rowOff>
    </xdr:to>
    <xdr:sp macro="" textlink="">
      <xdr:nvSpPr>
        <xdr:cNvPr id="20" name="Tekstboks 19">
          <a:extLst>
            <a:ext uri="{FF2B5EF4-FFF2-40B4-BE49-F238E27FC236}">
              <a16:creationId xmlns:a16="http://schemas.microsoft.com/office/drawing/2014/main" id="{00000000-0008-0000-0000-000014000000}"/>
            </a:ext>
          </a:extLst>
        </xdr:cNvPr>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9</xdr:col>
      <xdr:colOff>187989</xdr:colOff>
      <xdr:row>132</xdr:row>
      <xdr:rowOff>149091</xdr:rowOff>
    </xdr:from>
    <xdr:to>
      <xdr:col>12</xdr:col>
      <xdr:colOff>581025</xdr:colOff>
      <xdr:row>136</xdr:row>
      <xdr:rowOff>99395</xdr:rowOff>
    </xdr:to>
    <xdr:pic>
      <xdr:nvPicPr>
        <xdr:cNvPr id="22" name="Billed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6</xdr:col>
      <xdr:colOff>192832</xdr:colOff>
      <xdr:row>132</xdr:row>
      <xdr:rowOff>17858</xdr:rowOff>
    </xdr:from>
    <xdr:to>
      <xdr:col>9</xdr:col>
      <xdr:colOff>225963</xdr:colOff>
      <xdr:row>137</xdr:row>
      <xdr:rowOff>42706</xdr:rowOff>
    </xdr:to>
    <xdr:sp macro="" textlink="">
      <xdr:nvSpPr>
        <xdr:cNvPr id="23" name="Tekstboks 22">
          <a:extLst>
            <a:ext uri="{FF2B5EF4-FFF2-40B4-BE49-F238E27FC236}">
              <a16:creationId xmlns:a16="http://schemas.microsoft.com/office/drawing/2014/main" id="{00000000-0008-0000-0000-000017000000}"/>
            </a:ext>
          </a:extLst>
        </xdr:cNvPr>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9</xdr:col>
      <xdr:colOff>378597</xdr:colOff>
      <xdr:row>138</xdr:row>
      <xdr:rowOff>132522</xdr:rowOff>
    </xdr:from>
    <xdr:to>
      <xdr:col>12</xdr:col>
      <xdr:colOff>581025</xdr:colOff>
      <xdr:row>146</xdr:row>
      <xdr:rowOff>51889</xdr:rowOff>
    </xdr:to>
    <xdr:pic>
      <xdr:nvPicPr>
        <xdr:cNvPr id="24" name="Billed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7</xdr:col>
      <xdr:colOff>149</xdr:colOff>
      <xdr:row>138</xdr:row>
      <xdr:rowOff>79984</xdr:rowOff>
    </xdr:from>
    <xdr:to>
      <xdr:col>9</xdr:col>
      <xdr:colOff>316807</xdr:colOff>
      <xdr:row>145</xdr:row>
      <xdr:rowOff>155407</xdr:rowOff>
    </xdr:to>
    <xdr:pic>
      <xdr:nvPicPr>
        <xdr:cNvPr id="27" name="Billed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6" t="18554" r="57188" b="8806"/>
        <a:stretch/>
      </xdr:blipFill>
      <xdr:spPr>
        <a:xfrm>
          <a:off x="3544452" y="26890352"/>
          <a:ext cx="1374434" cy="1408923"/>
        </a:xfrm>
        <a:prstGeom prst="rect">
          <a:avLst/>
        </a:prstGeom>
      </xdr:spPr>
    </xdr:pic>
    <xdr:clientData/>
  </xdr:twoCellAnchor>
  <xdr:twoCellAnchor editAs="oneCell">
    <xdr:from>
      <xdr:col>4</xdr:col>
      <xdr:colOff>546655</xdr:colOff>
      <xdr:row>139</xdr:row>
      <xdr:rowOff>4</xdr:rowOff>
    </xdr:from>
    <xdr:to>
      <xdr:col>6</xdr:col>
      <xdr:colOff>436909</xdr:colOff>
      <xdr:row>146</xdr:row>
      <xdr:rowOff>144520</xdr:rowOff>
    </xdr:to>
    <xdr:pic>
      <xdr:nvPicPr>
        <xdr:cNvPr id="26" name="Billed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5</xdr:col>
      <xdr:colOff>588051</xdr:colOff>
      <xdr:row>145</xdr:row>
      <xdr:rowOff>173938</xdr:rowOff>
    </xdr:from>
    <xdr:ext cx="596766" cy="233205"/>
    <xdr:sp macro="" textlink="">
      <xdr:nvSpPr>
        <xdr:cNvPr id="29" name="Tekstboks 28">
          <a:extLst>
            <a:ext uri="{FF2B5EF4-FFF2-40B4-BE49-F238E27FC236}">
              <a16:creationId xmlns:a16="http://schemas.microsoft.com/office/drawing/2014/main" id="{00000000-0008-0000-0000-00001D000000}"/>
            </a:ext>
          </a:extLst>
        </xdr:cNvPr>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7</xdr:col>
      <xdr:colOff>152397</xdr:colOff>
      <xdr:row>145</xdr:row>
      <xdr:rowOff>168967</xdr:rowOff>
    </xdr:from>
    <xdr:ext cx="1230337" cy="233205"/>
    <xdr:sp macro="" textlink="">
      <xdr:nvSpPr>
        <xdr:cNvPr id="112" name="Tekstboks 111">
          <a:extLst>
            <a:ext uri="{FF2B5EF4-FFF2-40B4-BE49-F238E27FC236}">
              <a16:creationId xmlns:a16="http://schemas.microsoft.com/office/drawing/2014/main" id="{00000000-0008-0000-0000-000070000000}"/>
            </a:ext>
          </a:extLst>
        </xdr:cNvPr>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10</xdr:col>
      <xdr:colOff>379345</xdr:colOff>
      <xdr:row>145</xdr:row>
      <xdr:rowOff>180562</xdr:rowOff>
    </xdr:from>
    <xdr:ext cx="439287" cy="233205"/>
    <xdr:sp macro="" textlink="">
      <xdr:nvSpPr>
        <xdr:cNvPr id="113" name="Tekstboks 112">
          <a:extLst>
            <a:ext uri="{FF2B5EF4-FFF2-40B4-BE49-F238E27FC236}">
              <a16:creationId xmlns:a16="http://schemas.microsoft.com/office/drawing/2014/main" id="{00000000-0008-0000-0000-000071000000}"/>
            </a:ext>
          </a:extLst>
        </xdr:cNvPr>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9</xdr:col>
      <xdr:colOff>357190</xdr:colOff>
      <xdr:row>37</xdr:row>
      <xdr:rowOff>90489</xdr:rowOff>
    </xdr:from>
    <xdr:to>
      <xdr:col>9</xdr:col>
      <xdr:colOff>595315</xdr:colOff>
      <xdr:row>53</xdr:row>
      <xdr:rowOff>109539</xdr:rowOff>
    </xdr:to>
    <xdr:sp macro="" textlink="">
      <xdr:nvSpPr>
        <xdr:cNvPr id="18" name="Tekstboks 17">
          <a:extLst>
            <a:ext uri="{FF2B5EF4-FFF2-40B4-BE49-F238E27FC236}">
              <a16:creationId xmlns:a16="http://schemas.microsoft.com/office/drawing/2014/main" id="{00000000-0008-0000-0000-000012000000}"/>
            </a:ext>
          </a:extLst>
        </xdr:cNvPr>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editAs="oneCell">
    <xdr:from>
      <xdr:col>0</xdr:col>
      <xdr:colOff>171450</xdr:colOff>
      <xdr:row>148</xdr:row>
      <xdr:rowOff>61376</xdr:rowOff>
    </xdr:from>
    <xdr:to>
      <xdr:col>7</xdr:col>
      <xdr:colOff>321784</xdr:colOff>
      <xdr:row>150</xdr:row>
      <xdr:rowOff>39671</xdr:rowOff>
    </xdr:to>
    <xdr:pic>
      <xdr:nvPicPr>
        <xdr:cNvPr id="123" name="Billed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0</xdr:col>
      <xdr:colOff>95250</xdr:colOff>
      <xdr:row>149</xdr:row>
      <xdr:rowOff>171450</xdr:rowOff>
    </xdr:from>
    <xdr:to>
      <xdr:col>5</xdr:col>
      <xdr:colOff>609600</xdr:colOff>
      <xdr:row>151</xdr:row>
      <xdr:rowOff>28575</xdr:rowOff>
    </xdr:to>
    <xdr:sp macro="" textlink="">
      <xdr:nvSpPr>
        <xdr:cNvPr id="13" name="Tekstboks 12">
          <a:extLst>
            <a:ext uri="{FF2B5EF4-FFF2-40B4-BE49-F238E27FC236}">
              <a16:creationId xmlns:a16="http://schemas.microsoft.com/office/drawing/2014/main" id="{00000000-0008-0000-0000-00000D000000}"/>
            </a:ext>
          </a:extLst>
        </xdr:cNvPr>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oneCellAnchor>
    <xdr:from>
      <xdr:col>9</xdr:col>
      <xdr:colOff>590550</xdr:colOff>
      <xdr:row>114</xdr:row>
      <xdr:rowOff>132159</xdr:rowOff>
    </xdr:from>
    <xdr:ext cx="914400" cy="264560"/>
    <xdr:sp macro="" textlink="">
      <xdr:nvSpPr>
        <xdr:cNvPr id="31" name="Tekstboks 30">
          <a:extLst>
            <a:ext uri="{FF2B5EF4-FFF2-40B4-BE49-F238E27FC236}">
              <a16:creationId xmlns:a16="http://schemas.microsoft.com/office/drawing/2014/main" id="{00000000-0008-0000-0000-00001F000000}"/>
            </a:ext>
          </a:extLst>
        </xdr:cNvPr>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6</xdr:col>
      <xdr:colOff>448818</xdr:colOff>
      <xdr:row>128</xdr:row>
      <xdr:rowOff>11900</xdr:rowOff>
    </xdr:from>
    <xdr:to>
      <xdr:col>11</xdr:col>
      <xdr:colOff>89298</xdr:colOff>
      <xdr:row>131</xdr:row>
      <xdr:rowOff>125016</xdr:rowOff>
    </xdr:to>
    <xdr:sp macro="" textlink="">
      <xdr:nvSpPr>
        <xdr:cNvPr id="124" name="Tekstboks 123">
          <a:extLst>
            <a:ext uri="{FF2B5EF4-FFF2-40B4-BE49-F238E27FC236}">
              <a16:creationId xmlns:a16="http://schemas.microsoft.com/office/drawing/2014/main" id="{00000000-0008-0000-0000-00007C000000}"/>
            </a:ext>
          </a:extLst>
        </xdr:cNvPr>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499,-</a:t>
          </a:r>
        </a:p>
      </xdr:txBody>
    </xdr:sp>
    <xdr:clientData/>
  </xdr:twoCellAnchor>
  <xdr:twoCellAnchor>
    <xdr:from>
      <xdr:col>6</xdr:col>
      <xdr:colOff>160734</xdr:colOff>
      <xdr:row>128</xdr:row>
      <xdr:rowOff>29765</xdr:rowOff>
    </xdr:from>
    <xdr:to>
      <xdr:col>6</xdr:col>
      <xdr:colOff>452437</xdr:colOff>
      <xdr:row>129</xdr:row>
      <xdr:rowOff>172640</xdr:rowOff>
    </xdr:to>
    <xdr:sp macro="" textlink="">
      <xdr:nvSpPr>
        <xdr:cNvPr id="32" name="Højrepil 31">
          <a:extLst>
            <a:ext uri="{FF2B5EF4-FFF2-40B4-BE49-F238E27FC236}">
              <a16:creationId xmlns:a16="http://schemas.microsoft.com/office/drawing/2014/main" id="{00000000-0008-0000-0000-000020000000}"/>
            </a:ext>
          </a:extLst>
        </xdr:cNvPr>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148901</xdr:colOff>
      <xdr:row>0</xdr:row>
      <xdr:rowOff>143062</xdr:rowOff>
    </xdr:from>
    <xdr:to>
      <xdr:col>2</xdr:col>
      <xdr:colOff>214221</xdr:colOff>
      <xdr:row>3</xdr:row>
      <xdr:rowOff>166612</xdr:rowOff>
    </xdr:to>
    <xdr:grpSp>
      <xdr:nvGrpSpPr>
        <xdr:cNvPr id="25" name="Gruppe 24">
          <a:extLst>
            <a:ext uri="{FF2B5EF4-FFF2-40B4-BE49-F238E27FC236}">
              <a16:creationId xmlns:a16="http://schemas.microsoft.com/office/drawing/2014/main" id="{00000000-0008-0000-0000-000019000000}"/>
            </a:ext>
          </a:extLst>
        </xdr:cNvPr>
        <xdr:cNvGrpSpPr/>
      </xdr:nvGrpSpPr>
      <xdr:grpSpPr>
        <a:xfrm>
          <a:off x="339401" y="143062"/>
          <a:ext cx="417012" cy="617031"/>
          <a:chOff x="529827" y="77392"/>
          <a:chExt cx="416721" cy="613171"/>
        </a:xfrm>
      </xdr:grpSpPr>
      <xdr:sp macro="" textlink="">
        <xdr:nvSpPr>
          <xdr:cNvPr id="21" name="Tekstboks 20">
            <a:extLst>
              <a:ext uri="{FF2B5EF4-FFF2-40B4-BE49-F238E27FC236}">
                <a16:creationId xmlns:a16="http://schemas.microsoft.com/office/drawing/2014/main" id="{00000000-0008-0000-0000-000015000000}"/>
              </a:ext>
            </a:extLst>
          </xdr:cNvPr>
          <xdr:cNvSpPr txBox="1"/>
        </xdr:nvSpPr>
        <xdr:spPr>
          <a:xfrm>
            <a:off x="529827" y="154782"/>
            <a:ext cx="410767" cy="535781"/>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3200" b="1">
                <a:solidFill>
                  <a:schemeClr val="bg1"/>
                </a:solidFill>
                <a:latin typeface="Franklin Gothic Demi" panose="020B0703020102020204" pitchFamily="34" charset="0"/>
              </a:rPr>
              <a:t>C</a:t>
            </a:r>
          </a:p>
        </xdr:txBody>
      </xdr:sp>
      <xdr:sp macro="" textlink="">
        <xdr:nvSpPr>
          <xdr:cNvPr id="153" name="Tekstboks 152">
            <a:extLst>
              <a:ext uri="{FF2B5EF4-FFF2-40B4-BE49-F238E27FC236}">
                <a16:creationId xmlns:a16="http://schemas.microsoft.com/office/drawing/2014/main" id="{00000000-0008-0000-0000-000099000000}"/>
              </a:ext>
            </a:extLst>
          </xdr:cNvPr>
          <xdr:cNvSpPr txBox="1"/>
        </xdr:nvSpPr>
        <xdr:spPr>
          <a:xfrm>
            <a:off x="535781" y="77392"/>
            <a:ext cx="410767" cy="232172"/>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a:solidFill>
                  <a:schemeClr val="bg1"/>
                </a:solidFill>
                <a:latin typeface="Franklin Gothic Book" panose="020B0503020102020204" pitchFamily="34" charset="0"/>
              </a:rPr>
              <a:t>Pris</a:t>
            </a:r>
          </a:p>
        </xdr:txBody>
      </xdr:sp>
    </xdr:grpSp>
    <xdr:clientData/>
  </xdr:twoCellAnchor>
  <xdr:twoCellAnchor editAs="oneCell">
    <xdr:from>
      <xdr:col>9</xdr:col>
      <xdr:colOff>4837</xdr:colOff>
      <xdr:row>1</xdr:row>
      <xdr:rowOff>77392</xdr:rowOff>
    </xdr:from>
    <xdr:to>
      <xdr:col>12</xdr:col>
      <xdr:colOff>586154</xdr:colOff>
      <xdr:row>2</xdr:row>
      <xdr:rowOff>95250</xdr:rowOff>
    </xdr:to>
    <xdr:pic>
      <xdr:nvPicPr>
        <xdr:cNvPr id="154" name="Billede 153">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22972" y="289873"/>
          <a:ext cx="2032047" cy="208358"/>
        </a:xfrm>
        <a:prstGeom prst="rect">
          <a:avLst/>
        </a:prstGeom>
      </xdr:spPr>
    </xdr:pic>
    <xdr:clientData/>
  </xdr:twoCellAnchor>
  <xdr:oneCellAnchor>
    <xdr:from>
      <xdr:col>0</xdr:col>
      <xdr:colOff>103490</xdr:colOff>
      <xdr:row>5</xdr:row>
      <xdr:rowOff>126391</xdr:rowOff>
    </xdr:from>
    <xdr:ext cx="3057632" cy="1285608"/>
    <xdr:sp macro="" textlink="">
      <xdr:nvSpPr>
        <xdr:cNvPr id="30" name="Tekstboks 29">
          <a:extLst>
            <a:ext uri="{FF2B5EF4-FFF2-40B4-BE49-F238E27FC236}">
              <a16:creationId xmlns:a16="http://schemas.microsoft.com/office/drawing/2014/main" id="{00000000-0008-0000-0000-00001E000000}"/>
            </a:ext>
          </a:extLst>
        </xdr:cNvPr>
        <xdr:cNvSpPr txBox="1"/>
      </xdr:nvSpPr>
      <xdr:spPr>
        <a:xfrm>
          <a:off x="103490" y="1100872"/>
          <a:ext cx="3057632" cy="1285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b="1" i="1">
              <a:solidFill>
                <a:schemeClr val="tx1"/>
              </a:solidFill>
              <a:effectLst/>
              <a:latin typeface="Franklin Gothic Demi" panose="020B0703020102020204" pitchFamily="34" charset="0"/>
              <a:ea typeface="+mn-ea"/>
              <a:cs typeface="+mn-cs"/>
            </a:rPr>
            <a:t>Sådan </a:t>
          </a:r>
          <a:r>
            <a:rPr lang="da-DK" sz="1100" b="1" i="1" baseline="0">
              <a:solidFill>
                <a:schemeClr val="tx1"/>
              </a:solidFill>
              <a:effectLst/>
              <a:latin typeface="Franklin Gothic Demi" panose="020B0703020102020204" pitchFamily="34" charset="0"/>
              <a:ea typeface="+mn-ea"/>
              <a:cs typeface="+mn-cs"/>
            </a:rPr>
            <a:t>bestiller du:</a:t>
          </a:r>
          <a:endParaRPr lang="da-DK">
            <a:effectLst/>
            <a:latin typeface="Franklin Gothic Demi" panose="020B0703020102020204" pitchFamily="34" charset="0"/>
          </a:endParaRPr>
        </a:p>
        <a:p>
          <a:r>
            <a:rPr lang="da-DK" sz="1100" baseline="0">
              <a:solidFill>
                <a:schemeClr val="tx1"/>
              </a:solidFill>
              <a:effectLst/>
              <a:latin typeface="+mn-lt"/>
              <a:ea typeface="+mn-ea"/>
              <a:cs typeface="+mn-cs"/>
            </a:rPr>
            <a:t>1. Udfyld de grå felter.</a:t>
          </a:r>
          <a:endParaRPr lang="da-DK">
            <a:effectLst/>
          </a:endParaRPr>
        </a:p>
        <a:p>
          <a:r>
            <a:rPr lang="da-DK" sz="1100" baseline="0">
              <a:solidFill>
                <a:schemeClr val="tx1"/>
              </a:solidFill>
              <a:effectLst/>
              <a:latin typeface="+mn-lt"/>
              <a:ea typeface="+mn-ea"/>
              <a:cs typeface="+mn-cs"/>
            </a:rPr>
            <a:t>2. Send til shop@koekkenfornyelse.dk</a:t>
          </a:r>
          <a:endParaRPr lang="da-DK">
            <a:effectLst/>
          </a:endParaRPr>
        </a:p>
        <a:p>
          <a:r>
            <a:rPr lang="da-DK" sz="1100" baseline="0">
              <a:solidFill>
                <a:schemeClr val="tx1"/>
              </a:solidFill>
              <a:effectLst/>
              <a:latin typeface="+mn-lt"/>
              <a:ea typeface="+mn-ea"/>
              <a:cs typeface="+mn-cs"/>
            </a:rPr>
            <a:t>3. Vi sender så en mail med link til din lågevare</a:t>
          </a:r>
          <a:endParaRPr lang="da-DK">
            <a:effectLst/>
          </a:endParaRPr>
        </a:p>
        <a:p>
          <a:r>
            <a:rPr lang="da-DK" sz="1100" baseline="0">
              <a:solidFill>
                <a:schemeClr val="tx1"/>
              </a:solidFill>
              <a:effectLst/>
              <a:latin typeface="+mn-lt"/>
              <a:ea typeface="+mn-ea"/>
              <a:cs typeface="+mn-cs"/>
            </a:rPr>
            <a:t>og mulighed for at lægge andre varer i kurven.</a:t>
          </a:r>
          <a:endParaRPr lang="da-DK">
            <a:effectLst/>
          </a:endParaRPr>
        </a:p>
        <a:p>
          <a:r>
            <a:rPr lang="da-DK" sz="1100" baseline="0">
              <a:solidFill>
                <a:schemeClr val="tx1"/>
              </a:solidFill>
              <a:effectLst/>
              <a:latin typeface="+mn-lt"/>
              <a:ea typeface="+mn-ea"/>
              <a:cs typeface="+mn-cs"/>
            </a:rPr>
            <a:t>4. Efter betaling er leveringstiden 14-18 hverdage.</a:t>
          </a:r>
          <a:endParaRPr lang="da-DK">
            <a:effectLst/>
          </a:endParaRPr>
        </a:p>
        <a:p>
          <a:endParaRPr lang="da-DK" sz="1100"/>
        </a:p>
      </xdr:txBody>
    </xdr:sp>
    <xdr:clientData/>
  </xdr:oneCellAnchor>
  <xdr:twoCellAnchor>
    <xdr:from>
      <xdr:col>2</xdr:col>
      <xdr:colOff>400397</xdr:colOff>
      <xdr:row>2</xdr:row>
      <xdr:rowOff>58616</xdr:rowOff>
    </xdr:from>
    <xdr:to>
      <xdr:col>10</xdr:col>
      <xdr:colOff>476250</xdr:colOff>
      <xdr:row>3</xdr:row>
      <xdr:rowOff>146537</xdr:rowOff>
    </xdr:to>
    <xdr:sp macro="" textlink="">
      <xdr:nvSpPr>
        <xdr:cNvPr id="155" name="Rektangel 154">
          <a:extLst>
            <a:ext uri="{FF2B5EF4-FFF2-40B4-BE49-F238E27FC236}">
              <a16:creationId xmlns:a16="http://schemas.microsoft.com/office/drawing/2014/main" id="{00000000-0008-0000-0000-00009B000000}"/>
            </a:ext>
          </a:extLst>
        </xdr:cNvPr>
        <xdr:cNvSpPr/>
      </xdr:nvSpPr>
      <xdr:spPr>
        <a:xfrm>
          <a:off x="942589" y="461597"/>
          <a:ext cx="4552603" cy="27842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i="0">
              <a:solidFill>
                <a:sysClr val="windowText" lastClr="000000"/>
              </a:solidFill>
              <a:latin typeface="+mn-lt"/>
            </a:rPr>
            <a:t>Halvblank</a:t>
          </a:r>
          <a:r>
            <a:rPr lang="da-DK" sz="1100" i="0" baseline="0">
              <a:solidFill>
                <a:sysClr val="windowText" lastClr="000000"/>
              </a:solidFill>
              <a:latin typeface="+mn-lt"/>
            </a:rPr>
            <a:t> m</a:t>
          </a:r>
          <a:r>
            <a:rPr lang="da-DK" sz="1100" i="0">
              <a:solidFill>
                <a:sysClr val="windowText" lastClr="000000"/>
              </a:solidFill>
              <a:latin typeface="+mn-lt"/>
            </a:rPr>
            <a:t>icrolaminat på spånplade</a:t>
          </a:r>
          <a:r>
            <a:rPr lang="da-DK" sz="1100" i="0" baseline="0">
              <a:solidFill>
                <a:sysClr val="windowText" lastClr="000000"/>
              </a:solidFill>
              <a:latin typeface="+mn-lt"/>
            </a:rPr>
            <a:t> (16 mm) efter dine specialmål</a:t>
          </a:r>
        </a:p>
      </xdr:txBody>
    </xdr:sp>
    <xdr:clientData/>
  </xdr:twoCellAnchor>
  <xdr:oneCellAnchor>
    <xdr:from>
      <xdr:col>4</xdr:col>
      <xdr:colOff>498232</xdr:colOff>
      <xdr:row>16</xdr:row>
      <xdr:rowOff>139211</xdr:rowOff>
    </xdr:from>
    <xdr:ext cx="2030941" cy="342786"/>
    <xdr:sp macro="" textlink="">
      <xdr:nvSpPr>
        <xdr:cNvPr id="65" name="Tekstboks 64">
          <a:extLst>
            <a:ext uri="{FF2B5EF4-FFF2-40B4-BE49-F238E27FC236}">
              <a16:creationId xmlns:a16="http://schemas.microsoft.com/office/drawing/2014/main" id="{00000000-0008-0000-0000-000041000000}"/>
            </a:ext>
          </a:extLst>
        </xdr:cNvPr>
        <xdr:cNvSpPr txBox="1"/>
      </xdr:nvSpPr>
      <xdr:spPr>
        <a:xfrm>
          <a:off x="1883020" y="3084634"/>
          <a:ext cx="203094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800" baseline="0"/>
            <a:t>Kan du ikke se din låge?</a:t>
          </a:r>
          <a:br>
            <a:rPr lang="da-DK" sz="800" baseline="0"/>
          </a:br>
          <a:r>
            <a:rPr lang="da-DK" sz="800" baseline="0"/>
            <a:t>Find dem alle på køkkenfornyelse.dk &gt; Låger</a:t>
          </a:r>
          <a:endParaRPr lang="da-DK" sz="800"/>
        </a:p>
      </xdr:txBody>
    </xdr:sp>
    <xdr:clientData/>
  </xdr:oneCellAnchor>
  <xdr:twoCellAnchor>
    <xdr:from>
      <xdr:col>0</xdr:col>
      <xdr:colOff>175847</xdr:colOff>
      <xdr:row>14</xdr:row>
      <xdr:rowOff>80596</xdr:rowOff>
    </xdr:from>
    <xdr:to>
      <xdr:col>4</xdr:col>
      <xdr:colOff>425821</xdr:colOff>
      <xdr:row>19</xdr:row>
      <xdr:rowOff>18248</xdr:rowOff>
    </xdr:to>
    <xdr:grpSp>
      <xdr:nvGrpSpPr>
        <xdr:cNvPr id="5" name="Gruppe 4">
          <a:extLst>
            <a:ext uri="{FF2B5EF4-FFF2-40B4-BE49-F238E27FC236}">
              <a16:creationId xmlns:a16="http://schemas.microsoft.com/office/drawing/2014/main" id="{00000000-0008-0000-0000-000005000000}"/>
            </a:ext>
          </a:extLst>
        </xdr:cNvPr>
        <xdr:cNvGrpSpPr/>
      </xdr:nvGrpSpPr>
      <xdr:grpSpPr>
        <a:xfrm>
          <a:off x="175847" y="2688981"/>
          <a:ext cx="1634762" cy="706979"/>
          <a:chOff x="4418135" y="2395904"/>
          <a:chExt cx="1634762" cy="706979"/>
        </a:xfrm>
      </xdr:grpSpPr>
      <xdr:grpSp>
        <xdr:nvGrpSpPr>
          <xdr:cNvPr id="66" name="Gruppe 65">
            <a:extLst>
              <a:ext uri="{FF2B5EF4-FFF2-40B4-BE49-F238E27FC236}">
                <a16:creationId xmlns:a16="http://schemas.microsoft.com/office/drawing/2014/main" id="{00000000-0008-0000-0000-000042000000}"/>
              </a:ext>
            </a:extLst>
          </xdr:cNvPr>
          <xdr:cNvGrpSpPr/>
        </xdr:nvGrpSpPr>
        <xdr:grpSpPr>
          <a:xfrm>
            <a:off x="4418135" y="2395904"/>
            <a:ext cx="481231" cy="706979"/>
            <a:chOff x="391561" y="957376"/>
            <a:chExt cx="580992" cy="756632"/>
          </a:xfrm>
        </xdr:grpSpPr>
        <xdr:sp macro="" textlink="">
          <xdr:nvSpPr>
            <xdr:cNvPr id="67" name="Tekstboks 66">
              <a:extLst>
                <a:ext uri="{FF2B5EF4-FFF2-40B4-BE49-F238E27FC236}">
                  <a16:creationId xmlns:a16="http://schemas.microsoft.com/office/drawing/2014/main" id="{00000000-0008-0000-0000-000043000000}"/>
                </a:ext>
              </a:extLst>
            </xdr:cNvPr>
            <xdr:cNvSpPr txBox="1"/>
          </xdr:nvSpPr>
          <xdr:spPr>
            <a:xfrm>
              <a:off x="413296" y="980388"/>
              <a:ext cx="559257" cy="73362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68" name="Billed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21319" y="1023185"/>
              <a:ext cx="543939" cy="478485"/>
            </a:xfrm>
            <a:prstGeom prst="rect">
              <a:avLst/>
            </a:prstGeom>
          </xdr:spPr>
        </xdr:pic>
        <xdr:sp macro="" textlink="" fLocksText="0">
          <xdr:nvSpPr>
            <xdr:cNvPr id="69" name="Tekstboks 68">
              <a:extLst>
                <a:ext uri="{FF2B5EF4-FFF2-40B4-BE49-F238E27FC236}">
                  <a16:creationId xmlns:a16="http://schemas.microsoft.com/office/drawing/2014/main" id="{00000000-0008-0000-0000-000045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70" name="Gruppe 69">
            <a:extLst>
              <a:ext uri="{FF2B5EF4-FFF2-40B4-BE49-F238E27FC236}">
                <a16:creationId xmlns:a16="http://schemas.microsoft.com/office/drawing/2014/main" id="{00000000-0008-0000-0000-000046000000}"/>
              </a:ext>
            </a:extLst>
          </xdr:cNvPr>
          <xdr:cNvGrpSpPr/>
        </xdr:nvGrpSpPr>
        <xdr:grpSpPr>
          <a:xfrm>
            <a:off x="4994900" y="2395904"/>
            <a:ext cx="481231" cy="706979"/>
            <a:chOff x="391561" y="957376"/>
            <a:chExt cx="580992" cy="756632"/>
          </a:xfrm>
        </xdr:grpSpPr>
        <xdr:sp macro="" textlink="">
          <xdr:nvSpPr>
            <xdr:cNvPr id="71" name="Tekstboks 70">
              <a:extLst>
                <a:ext uri="{FF2B5EF4-FFF2-40B4-BE49-F238E27FC236}">
                  <a16:creationId xmlns:a16="http://schemas.microsoft.com/office/drawing/2014/main" id="{00000000-0008-0000-0000-000047000000}"/>
                </a:ext>
              </a:extLst>
            </xdr:cNvPr>
            <xdr:cNvSpPr txBox="1"/>
          </xdr:nvSpPr>
          <xdr:spPr>
            <a:xfrm>
              <a:off x="413296" y="980388"/>
              <a:ext cx="559257" cy="73362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72" name="Billed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21319" y="1023185"/>
              <a:ext cx="543939" cy="478485"/>
            </a:xfrm>
            <a:prstGeom prst="rect">
              <a:avLst/>
            </a:prstGeom>
          </xdr:spPr>
        </xdr:pic>
        <xdr:sp macro="" textlink="" fLocksText="0">
          <xdr:nvSpPr>
            <xdr:cNvPr id="73" name="Tekstboks 72">
              <a:extLst>
                <a:ext uri="{FF2B5EF4-FFF2-40B4-BE49-F238E27FC236}">
                  <a16:creationId xmlns:a16="http://schemas.microsoft.com/office/drawing/2014/main" id="{00000000-0008-0000-0000-000049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74" name="Gruppe 73">
            <a:extLst>
              <a:ext uri="{FF2B5EF4-FFF2-40B4-BE49-F238E27FC236}">
                <a16:creationId xmlns:a16="http://schemas.microsoft.com/office/drawing/2014/main" id="{00000000-0008-0000-0000-00004A000000}"/>
              </a:ext>
            </a:extLst>
          </xdr:cNvPr>
          <xdr:cNvGrpSpPr/>
        </xdr:nvGrpSpPr>
        <xdr:grpSpPr>
          <a:xfrm>
            <a:off x="5571666" y="2395904"/>
            <a:ext cx="481231" cy="706979"/>
            <a:chOff x="391561" y="957376"/>
            <a:chExt cx="580992" cy="756632"/>
          </a:xfrm>
        </xdr:grpSpPr>
        <xdr:sp macro="" textlink="">
          <xdr:nvSpPr>
            <xdr:cNvPr id="75" name="Tekstboks 74">
              <a:extLst>
                <a:ext uri="{FF2B5EF4-FFF2-40B4-BE49-F238E27FC236}">
                  <a16:creationId xmlns:a16="http://schemas.microsoft.com/office/drawing/2014/main" id="{00000000-0008-0000-0000-00004B000000}"/>
                </a:ext>
              </a:extLst>
            </xdr:cNvPr>
            <xdr:cNvSpPr txBox="1"/>
          </xdr:nvSpPr>
          <xdr:spPr>
            <a:xfrm>
              <a:off x="413296" y="980388"/>
              <a:ext cx="559257" cy="73362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76" name="Billed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21319" y="1023185"/>
              <a:ext cx="543939" cy="478485"/>
            </a:xfrm>
            <a:prstGeom prst="rect">
              <a:avLst/>
            </a:prstGeom>
          </xdr:spPr>
        </xdr:pic>
        <xdr:sp macro="" textlink="" fLocksText="0">
          <xdr:nvSpPr>
            <xdr:cNvPr id="77" name="Tekstboks 76">
              <a:extLst>
                <a:ext uri="{FF2B5EF4-FFF2-40B4-BE49-F238E27FC236}">
                  <a16:creationId xmlns:a16="http://schemas.microsoft.com/office/drawing/2014/main" id="{00000000-0008-0000-0000-00004D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clientData/>
  </xdr:twoCellAnchor>
  <xdr:oneCellAnchor>
    <xdr:from>
      <xdr:col>0</xdr:col>
      <xdr:colOff>43962</xdr:colOff>
      <xdr:row>17</xdr:row>
      <xdr:rowOff>109904</xdr:rowOff>
    </xdr:from>
    <xdr:ext cx="776654" cy="233205"/>
    <xdr:sp macro="" textlink="">
      <xdr:nvSpPr>
        <xdr:cNvPr id="63" name="Tekstboks 62">
          <a:extLst>
            <a:ext uri="{FF2B5EF4-FFF2-40B4-BE49-F238E27FC236}">
              <a16:creationId xmlns:a16="http://schemas.microsoft.com/office/drawing/2014/main" id="{00000000-0008-0000-0000-00003F000000}"/>
            </a:ext>
          </a:extLst>
        </xdr:cNvPr>
        <xdr:cNvSpPr txBox="1"/>
      </xdr:nvSpPr>
      <xdr:spPr>
        <a:xfrm>
          <a:off x="43962" y="3179885"/>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Rømø</a:t>
          </a:r>
        </a:p>
      </xdr:txBody>
    </xdr:sp>
    <xdr:clientData/>
  </xdr:oneCellAnchor>
  <xdr:oneCellAnchor>
    <xdr:from>
      <xdr:col>2</xdr:col>
      <xdr:colOff>76933</xdr:colOff>
      <xdr:row>17</xdr:row>
      <xdr:rowOff>109903</xdr:rowOff>
    </xdr:from>
    <xdr:ext cx="776654" cy="233205"/>
    <xdr:sp macro="" textlink="">
      <xdr:nvSpPr>
        <xdr:cNvPr id="64" name="Tekstboks 63">
          <a:extLst>
            <a:ext uri="{FF2B5EF4-FFF2-40B4-BE49-F238E27FC236}">
              <a16:creationId xmlns:a16="http://schemas.microsoft.com/office/drawing/2014/main" id="{00000000-0008-0000-0000-000040000000}"/>
            </a:ext>
          </a:extLst>
        </xdr:cNvPr>
        <xdr:cNvSpPr txBox="1"/>
      </xdr:nvSpPr>
      <xdr:spPr>
        <a:xfrm>
          <a:off x="619125" y="3179884"/>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Blokhus</a:t>
          </a:r>
        </a:p>
      </xdr:txBody>
    </xdr:sp>
    <xdr:clientData/>
  </xdr:oneCellAnchor>
  <xdr:oneCellAnchor>
    <xdr:from>
      <xdr:col>3</xdr:col>
      <xdr:colOff>219807</xdr:colOff>
      <xdr:row>17</xdr:row>
      <xdr:rowOff>109903</xdr:rowOff>
    </xdr:from>
    <xdr:ext cx="776654" cy="233205"/>
    <xdr:sp macro="" textlink="">
      <xdr:nvSpPr>
        <xdr:cNvPr id="78" name="Tekstboks 77">
          <a:extLst>
            <a:ext uri="{FF2B5EF4-FFF2-40B4-BE49-F238E27FC236}">
              <a16:creationId xmlns:a16="http://schemas.microsoft.com/office/drawing/2014/main" id="{00000000-0008-0000-0000-00004E000000}"/>
            </a:ext>
          </a:extLst>
        </xdr:cNvPr>
        <xdr:cNvSpPr txBox="1"/>
      </xdr:nvSpPr>
      <xdr:spPr>
        <a:xfrm>
          <a:off x="1194288" y="3179884"/>
          <a:ext cx="7766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a-DK" sz="900"/>
            <a:t>Saltum</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1"/>
  <sheetViews>
    <sheetView showZeros="0" tabSelected="1" zoomScale="130" zoomScaleNormal="130" workbookViewId="0">
      <selection activeCell="I14" sqref="I14"/>
    </sheetView>
  </sheetViews>
  <sheetFormatPr defaultColWidth="9" defaultRowHeight="12.75" x14ac:dyDescent="0.2"/>
  <cols>
    <col min="1" max="1" width="2.85546875" style="4" customWidth="1"/>
    <col min="2" max="2" width="5.28515625" style="4" customWidth="1"/>
    <col min="3" max="3" width="6.42578125" style="4" customWidth="1"/>
    <col min="4" max="4" width="6.140625" style="4" customWidth="1"/>
    <col min="5" max="5" width="11.140625" style="4" customWidth="1"/>
    <col min="6" max="6" width="9.42578125" style="4" customWidth="1"/>
    <col min="7" max="7" width="9" style="4" customWidth="1"/>
    <col min="8" max="8" width="9.28515625" style="4" customWidth="1"/>
    <col min="9" max="9" width="6.5703125" style="4" customWidth="1"/>
    <col min="10" max="11" width="9" style="4"/>
    <col min="12" max="12" width="3.7109375" style="4" customWidth="1"/>
    <col min="13" max="13" width="9" style="4" customWidth="1"/>
    <col min="14" max="14" width="0" style="4" hidden="1" customWidth="1"/>
    <col min="15" max="16384" width="9" style="4"/>
  </cols>
  <sheetData>
    <row r="1" spans="1:14" ht="16.5" customHeight="1" x14ac:dyDescent="0.25">
      <c r="A1" s="47"/>
      <c r="C1" s="49"/>
      <c r="E1" s="51"/>
      <c r="F1" s="51"/>
      <c r="G1" s="51"/>
      <c r="H1" s="51"/>
      <c r="I1" s="51"/>
      <c r="J1" s="51"/>
      <c r="K1" s="51"/>
      <c r="L1" s="49"/>
      <c r="M1" s="49"/>
    </row>
    <row r="2" spans="1:14" ht="15" customHeight="1" x14ac:dyDescent="0.4">
      <c r="A2" s="3"/>
      <c r="B2" s="49"/>
      <c r="C2" s="49"/>
      <c r="D2" s="58" t="s">
        <v>30</v>
      </c>
      <c r="E2" s="58"/>
      <c r="F2" s="58"/>
      <c r="G2" s="58"/>
      <c r="H2" s="58"/>
      <c r="I2" s="58"/>
      <c r="J2" s="58"/>
      <c r="K2" s="58"/>
      <c r="L2" s="49"/>
      <c r="M2" s="49"/>
    </row>
    <row r="3" spans="1:14" ht="15" customHeight="1" x14ac:dyDescent="0.2">
      <c r="D3" s="58"/>
      <c r="E3" s="58"/>
      <c r="F3" s="58"/>
      <c r="G3" s="58"/>
      <c r="H3" s="58"/>
      <c r="I3" s="58"/>
      <c r="J3" s="58"/>
      <c r="K3" s="58"/>
    </row>
    <row r="4" spans="1:14" ht="15" customHeight="1" x14ac:dyDescent="0.2"/>
    <row r="5" spans="1:14" ht="15" customHeight="1" x14ac:dyDescent="0.2"/>
    <row r="6" spans="1:14" ht="12" customHeight="1" x14ac:dyDescent="0.35">
      <c r="K6" s="6"/>
      <c r="L6" s="6"/>
      <c r="M6" s="6"/>
    </row>
    <row r="7" spans="1:14" ht="18.75" x14ac:dyDescent="0.3">
      <c r="C7" s="8"/>
      <c r="D7" s="8"/>
      <c r="G7" s="8"/>
      <c r="H7" s="52" t="s">
        <v>0</v>
      </c>
      <c r="I7" s="59"/>
      <c r="J7" s="59"/>
      <c r="K7" s="59"/>
      <c r="L7" s="59"/>
      <c r="M7" s="59"/>
      <c r="N7" s="50"/>
    </row>
    <row r="8" spans="1:14" ht="12" customHeight="1" x14ac:dyDescent="0.2"/>
    <row r="9" spans="1:14" ht="18.75" x14ac:dyDescent="0.3">
      <c r="I9" s="52" t="s">
        <v>1</v>
      </c>
      <c r="J9" s="55"/>
      <c r="K9" s="56"/>
      <c r="L9" s="56"/>
      <c r="M9" s="57"/>
    </row>
    <row r="10" spans="1:14" ht="12" customHeight="1" x14ac:dyDescent="0.2"/>
    <row r="11" spans="1:14" ht="12" customHeight="1" x14ac:dyDescent="0.2"/>
    <row r="12" spans="1:14" x14ac:dyDescent="0.2">
      <c r="K12" s="46"/>
    </row>
    <row r="14" spans="1:14" ht="16.5" x14ac:dyDescent="0.3">
      <c r="B14" s="53" t="s">
        <v>28</v>
      </c>
    </row>
    <row r="15" spans="1:14" ht="12" customHeight="1" x14ac:dyDescent="0.2"/>
    <row r="16" spans="1:14" ht="12" customHeight="1" x14ac:dyDescent="0.2">
      <c r="H16" s="4" t="s">
        <v>22</v>
      </c>
    </row>
    <row r="17" spans="1:15" ht="12" customHeight="1" x14ac:dyDescent="0.2">
      <c r="C17" s="7"/>
      <c r="G17" s="5"/>
      <c r="H17" s="5"/>
      <c r="I17" s="9"/>
    </row>
    <row r="18" spans="1:15" ht="12" customHeight="1" x14ac:dyDescent="0.2"/>
    <row r="19" spans="1:15" ht="12" customHeight="1" x14ac:dyDescent="0.2"/>
    <row r="20" spans="1:15" ht="12" customHeight="1" x14ac:dyDescent="0.2"/>
    <row r="21" spans="1:15" ht="23.25" customHeight="1" x14ac:dyDescent="0.35">
      <c r="A21" s="48"/>
      <c r="B21" s="72" t="s">
        <v>31</v>
      </c>
      <c r="C21" s="72"/>
      <c r="D21" s="72"/>
      <c r="E21" s="72"/>
      <c r="F21" s="72"/>
      <c r="G21" s="72"/>
      <c r="H21" s="72"/>
      <c r="I21" s="73"/>
    </row>
    <row r="22" spans="1:15" ht="27.75" customHeight="1" x14ac:dyDescent="0.2">
      <c r="B22" s="10" t="s">
        <v>2</v>
      </c>
      <c r="C22" s="10" t="s">
        <v>3</v>
      </c>
      <c r="D22" s="10" t="s">
        <v>4</v>
      </c>
      <c r="E22" s="11" t="s">
        <v>6</v>
      </c>
      <c r="F22" s="74" t="s">
        <v>23</v>
      </c>
      <c r="G22" s="75"/>
      <c r="H22" s="54" t="s">
        <v>32</v>
      </c>
      <c r="I22" s="10" t="s">
        <v>5</v>
      </c>
      <c r="O22" s="4" t="s">
        <v>22</v>
      </c>
    </row>
    <row r="23" spans="1:15" ht="15" customHeight="1" x14ac:dyDescent="0.2">
      <c r="A23" s="4">
        <v>1</v>
      </c>
      <c r="B23" s="28"/>
      <c r="C23" s="29"/>
      <c r="D23" s="29"/>
      <c r="E23" s="29"/>
      <c r="F23" s="29"/>
      <c r="G23" s="29"/>
      <c r="H23" s="32">
        <f>IF(AND(C23=0,D23=0),0,IF(C23&lt;901,499,1199))</f>
        <v>0</v>
      </c>
      <c r="I23" s="34">
        <f>H23*B23</f>
        <v>0</v>
      </c>
    </row>
    <row r="24" spans="1:15" ht="15" customHeight="1" x14ac:dyDescent="0.2">
      <c r="A24" s="4">
        <v>2</v>
      </c>
      <c r="B24" s="28"/>
      <c r="C24" s="29"/>
      <c r="D24" s="29"/>
      <c r="E24" s="29"/>
      <c r="F24" s="29"/>
      <c r="G24" s="29"/>
      <c r="H24" s="32">
        <f t="shared" ref="H24:H37" si="0">IF(AND(C24=0,D24=0),0,IF(C24&lt;901,499,1199))</f>
        <v>0</v>
      </c>
      <c r="I24" s="34">
        <f>H24*B24</f>
        <v>0</v>
      </c>
    </row>
    <row r="25" spans="1:15" ht="15" customHeight="1" x14ac:dyDescent="0.2">
      <c r="A25" s="4">
        <v>3</v>
      </c>
      <c r="B25" s="28"/>
      <c r="C25" s="29"/>
      <c r="D25" s="29"/>
      <c r="E25" s="29"/>
      <c r="F25" s="29"/>
      <c r="G25" s="29"/>
      <c r="H25" s="32">
        <f t="shared" si="0"/>
        <v>0</v>
      </c>
      <c r="I25" s="34">
        <f t="shared" ref="I25:I37" si="1">H25*B25</f>
        <v>0</v>
      </c>
    </row>
    <row r="26" spans="1:15" ht="15" customHeight="1" x14ac:dyDescent="0.2">
      <c r="A26" s="4">
        <v>4</v>
      </c>
      <c r="B26" s="28"/>
      <c r="C26" s="29"/>
      <c r="D26" s="29"/>
      <c r="E26" s="29"/>
      <c r="F26" s="29"/>
      <c r="G26" s="29"/>
      <c r="H26" s="32">
        <f t="shared" si="0"/>
        <v>0</v>
      </c>
      <c r="I26" s="34">
        <f t="shared" si="1"/>
        <v>0</v>
      </c>
    </row>
    <row r="27" spans="1:15" ht="15" customHeight="1" x14ac:dyDescent="0.2">
      <c r="A27" s="4">
        <v>5</v>
      </c>
      <c r="B27" s="28"/>
      <c r="C27" s="29"/>
      <c r="D27" s="29"/>
      <c r="E27" s="29"/>
      <c r="F27" s="29"/>
      <c r="G27" s="29"/>
      <c r="H27" s="32">
        <f t="shared" si="0"/>
        <v>0</v>
      </c>
      <c r="I27" s="34">
        <f t="shared" si="1"/>
        <v>0</v>
      </c>
    </row>
    <row r="28" spans="1:15" ht="15" customHeight="1" x14ac:dyDescent="0.2">
      <c r="A28" s="4">
        <v>6</v>
      </c>
      <c r="B28" s="28"/>
      <c r="C28" s="29"/>
      <c r="D28" s="29"/>
      <c r="E28" s="29"/>
      <c r="F28" s="29"/>
      <c r="G28" s="29"/>
      <c r="H28" s="32">
        <f t="shared" si="0"/>
        <v>0</v>
      </c>
      <c r="I28" s="34">
        <f t="shared" si="1"/>
        <v>0</v>
      </c>
    </row>
    <row r="29" spans="1:15" ht="15" customHeight="1" x14ac:dyDescent="0.2">
      <c r="A29" s="4">
        <v>7</v>
      </c>
      <c r="B29" s="28"/>
      <c r="C29" s="29"/>
      <c r="D29" s="29"/>
      <c r="E29" s="29"/>
      <c r="F29" s="29"/>
      <c r="G29" s="29"/>
      <c r="H29" s="32">
        <f t="shared" si="0"/>
        <v>0</v>
      </c>
      <c r="I29" s="34">
        <f t="shared" si="1"/>
        <v>0</v>
      </c>
    </row>
    <row r="30" spans="1:15" ht="15" customHeight="1" x14ac:dyDescent="0.2">
      <c r="A30" s="4">
        <v>8</v>
      </c>
      <c r="B30" s="28"/>
      <c r="C30" s="29"/>
      <c r="D30" s="29"/>
      <c r="E30" s="29"/>
      <c r="F30" s="29"/>
      <c r="G30" s="29"/>
      <c r="H30" s="32">
        <f t="shared" si="0"/>
        <v>0</v>
      </c>
      <c r="I30" s="34">
        <f t="shared" si="1"/>
        <v>0</v>
      </c>
    </row>
    <row r="31" spans="1:15" ht="15" customHeight="1" x14ac:dyDescent="0.2">
      <c r="A31" s="4">
        <v>9</v>
      </c>
      <c r="B31" s="28"/>
      <c r="C31" s="29"/>
      <c r="D31" s="29"/>
      <c r="E31" s="29"/>
      <c r="F31" s="29"/>
      <c r="G31" s="29"/>
      <c r="H31" s="32">
        <f t="shared" si="0"/>
        <v>0</v>
      </c>
      <c r="I31" s="34">
        <f t="shared" si="1"/>
        <v>0</v>
      </c>
    </row>
    <row r="32" spans="1:15" ht="15" customHeight="1" x14ac:dyDescent="0.2">
      <c r="A32" s="4">
        <v>10</v>
      </c>
      <c r="B32" s="28"/>
      <c r="C32" s="29"/>
      <c r="D32" s="29"/>
      <c r="E32" s="29"/>
      <c r="F32" s="29"/>
      <c r="G32" s="29"/>
      <c r="H32" s="32">
        <f t="shared" si="0"/>
        <v>0</v>
      </c>
      <c r="I32" s="34">
        <f t="shared" si="1"/>
        <v>0</v>
      </c>
    </row>
    <row r="33" spans="1:9" ht="15" customHeight="1" x14ac:dyDescent="0.2">
      <c r="A33" s="4">
        <v>11</v>
      </c>
      <c r="B33" s="28"/>
      <c r="C33" s="29"/>
      <c r="D33" s="29"/>
      <c r="E33" s="29"/>
      <c r="F33" s="29"/>
      <c r="G33" s="29"/>
      <c r="H33" s="32">
        <f t="shared" si="0"/>
        <v>0</v>
      </c>
      <c r="I33" s="34">
        <f t="shared" si="1"/>
        <v>0</v>
      </c>
    </row>
    <row r="34" spans="1:9" ht="15" customHeight="1" x14ac:dyDescent="0.2">
      <c r="A34" s="4">
        <v>12</v>
      </c>
      <c r="B34" s="28"/>
      <c r="C34" s="29"/>
      <c r="D34" s="29"/>
      <c r="E34" s="29"/>
      <c r="F34" s="29"/>
      <c r="G34" s="29"/>
      <c r="H34" s="32">
        <f t="shared" si="0"/>
        <v>0</v>
      </c>
      <c r="I34" s="34">
        <f t="shared" si="1"/>
        <v>0</v>
      </c>
    </row>
    <row r="35" spans="1:9" ht="15" customHeight="1" x14ac:dyDescent="0.2">
      <c r="A35" s="4">
        <v>13</v>
      </c>
      <c r="B35" s="28"/>
      <c r="C35" s="29"/>
      <c r="D35" s="29"/>
      <c r="E35" s="29"/>
      <c r="F35" s="29"/>
      <c r="G35" s="29"/>
      <c r="H35" s="32">
        <f t="shared" si="0"/>
        <v>0</v>
      </c>
      <c r="I35" s="34">
        <f t="shared" si="1"/>
        <v>0</v>
      </c>
    </row>
    <row r="36" spans="1:9" ht="15" customHeight="1" x14ac:dyDescent="0.2">
      <c r="A36" s="4">
        <v>14</v>
      </c>
      <c r="B36" s="28"/>
      <c r="C36" s="29"/>
      <c r="D36" s="29"/>
      <c r="E36" s="29"/>
      <c r="F36" s="29"/>
      <c r="G36" s="29"/>
      <c r="H36" s="32">
        <f t="shared" si="0"/>
        <v>0</v>
      </c>
      <c r="I36" s="34">
        <f t="shared" si="1"/>
        <v>0</v>
      </c>
    </row>
    <row r="37" spans="1:9" ht="15" customHeight="1" x14ac:dyDescent="0.2">
      <c r="A37" s="4">
        <v>15</v>
      </c>
      <c r="B37" s="28"/>
      <c r="C37" s="29"/>
      <c r="D37" s="29"/>
      <c r="E37" s="29"/>
      <c r="F37" s="29"/>
      <c r="G37" s="29"/>
      <c r="H37" s="32">
        <f t="shared" si="0"/>
        <v>0</v>
      </c>
      <c r="I37" s="34">
        <f t="shared" si="1"/>
        <v>0</v>
      </c>
    </row>
    <row r="38" spans="1:9" ht="15" customHeight="1" x14ac:dyDescent="0.2">
      <c r="B38" s="85"/>
      <c r="C38" s="86"/>
      <c r="D38" s="86"/>
      <c r="E38" s="86"/>
      <c r="F38" s="86"/>
      <c r="G38" s="86"/>
      <c r="H38" s="5" t="s">
        <v>5</v>
      </c>
      <c r="I38" s="24">
        <f>SUM(I23:I37)</f>
        <v>0</v>
      </c>
    </row>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spans="1:13" ht="12" customHeight="1" x14ac:dyDescent="0.2"/>
    <row r="50" spans="1:13" ht="12" customHeight="1" x14ac:dyDescent="0.2"/>
    <row r="51" spans="1:13" ht="12" customHeight="1" x14ac:dyDescent="0.2"/>
    <row r="52" spans="1:13" ht="12" customHeight="1" x14ac:dyDescent="0.2"/>
    <row r="53" spans="1:13" ht="12" customHeight="1" x14ac:dyDescent="0.2"/>
    <row r="54" spans="1:13" ht="12" customHeight="1" x14ac:dyDescent="0.2"/>
    <row r="55" spans="1:13" ht="12" customHeight="1" x14ac:dyDescent="0.2">
      <c r="B55" s="43"/>
      <c r="M55" s="12" t="s">
        <v>19</v>
      </c>
    </row>
    <row r="56" spans="1:13" ht="15" customHeight="1" x14ac:dyDescent="0.25">
      <c r="A56" s="13"/>
      <c r="C56" s="13"/>
      <c r="D56" s="13"/>
      <c r="E56" s="13"/>
      <c r="F56" s="13"/>
    </row>
    <row r="57" spans="1:13" ht="23.25" customHeight="1" x14ac:dyDescent="0.35">
      <c r="A57" s="48"/>
      <c r="B57" s="76" t="s">
        <v>21</v>
      </c>
      <c r="C57" s="76"/>
      <c r="D57" s="76"/>
      <c r="E57" s="76"/>
      <c r="F57" s="77"/>
    </row>
    <row r="58" spans="1:13" ht="27.75" customHeight="1" x14ac:dyDescent="0.2">
      <c r="B58" s="10" t="s">
        <v>2</v>
      </c>
      <c r="C58" s="10" t="s">
        <v>16</v>
      </c>
      <c r="D58" s="10" t="s">
        <v>4</v>
      </c>
      <c r="E58" s="11" t="s">
        <v>29</v>
      </c>
      <c r="F58" s="14" t="s">
        <v>5</v>
      </c>
      <c r="G58" s="15"/>
    </row>
    <row r="59" spans="1:13" ht="15" customHeight="1" x14ac:dyDescent="0.2">
      <c r="A59" s="4">
        <v>1</v>
      </c>
      <c r="B59" s="28"/>
      <c r="C59" s="29"/>
      <c r="D59" s="29"/>
      <c r="E59" s="32">
        <f>IF(AND(D59=0,C59=0),0,299)</f>
        <v>0</v>
      </c>
      <c r="F59" s="33">
        <f t="shared" ref="F59:F80" si="2">B59*E59</f>
        <v>0</v>
      </c>
      <c r="G59" s="15"/>
    </row>
    <row r="60" spans="1:13" ht="15" customHeight="1" x14ac:dyDescent="0.2">
      <c r="A60" s="4">
        <v>2</v>
      </c>
      <c r="B60" s="28"/>
      <c r="C60" s="29"/>
      <c r="D60" s="29"/>
      <c r="E60" s="32">
        <f t="shared" ref="E60:E80" si="3">IF(AND(D60=0,C60=0),0,299)</f>
        <v>0</v>
      </c>
      <c r="F60" s="33">
        <f t="shared" si="2"/>
        <v>0</v>
      </c>
      <c r="G60" s="15"/>
    </row>
    <row r="61" spans="1:13" ht="15" customHeight="1" x14ac:dyDescent="0.2">
      <c r="A61" s="4">
        <v>3</v>
      </c>
      <c r="B61" s="28"/>
      <c r="C61" s="29"/>
      <c r="D61" s="29"/>
      <c r="E61" s="32">
        <f t="shared" si="3"/>
        <v>0</v>
      </c>
      <c r="F61" s="33">
        <f t="shared" si="2"/>
        <v>0</v>
      </c>
      <c r="G61" s="15"/>
    </row>
    <row r="62" spans="1:13" ht="15" customHeight="1" x14ac:dyDescent="0.2">
      <c r="A62" s="4">
        <v>4</v>
      </c>
      <c r="B62" s="28"/>
      <c r="C62" s="29"/>
      <c r="D62" s="29"/>
      <c r="E62" s="32">
        <f t="shared" si="3"/>
        <v>0</v>
      </c>
      <c r="F62" s="33">
        <f t="shared" si="2"/>
        <v>0</v>
      </c>
      <c r="G62" s="15"/>
    </row>
    <row r="63" spans="1:13" ht="15" customHeight="1" x14ac:dyDescent="0.2">
      <c r="A63" s="4">
        <v>5</v>
      </c>
      <c r="B63" s="28"/>
      <c r="C63" s="29"/>
      <c r="D63" s="29"/>
      <c r="E63" s="32">
        <f t="shared" si="3"/>
        <v>0</v>
      </c>
      <c r="F63" s="33">
        <f t="shared" si="2"/>
        <v>0</v>
      </c>
      <c r="G63" s="15"/>
    </row>
    <row r="64" spans="1:13" ht="15" customHeight="1" x14ac:dyDescent="0.2">
      <c r="A64" s="4">
        <v>6</v>
      </c>
      <c r="B64" s="28"/>
      <c r="C64" s="29"/>
      <c r="D64" s="29"/>
      <c r="E64" s="32">
        <f t="shared" si="3"/>
        <v>0</v>
      </c>
      <c r="F64" s="33">
        <f t="shared" si="2"/>
        <v>0</v>
      </c>
      <c r="G64" s="15"/>
    </row>
    <row r="65" spans="1:7" ht="15" customHeight="1" x14ac:dyDescent="0.2">
      <c r="A65" s="4">
        <v>7</v>
      </c>
      <c r="B65" s="28"/>
      <c r="C65" s="29"/>
      <c r="D65" s="29"/>
      <c r="E65" s="32">
        <f t="shared" si="3"/>
        <v>0</v>
      </c>
      <c r="F65" s="33">
        <f t="shared" si="2"/>
        <v>0</v>
      </c>
      <c r="G65" s="15"/>
    </row>
    <row r="66" spans="1:7" ht="15" customHeight="1" x14ac:dyDescent="0.2">
      <c r="A66" s="4">
        <v>8</v>
      </c>
      <c r="B66" s="28"/>
      <c r="C66" s="29"/>
      <c r="D66" s="29"/>
      <c r="E66" s="32">
        <f t="shared" si="3"/>
        <v>0</v>
      </c>
      <c r="F66" s="33">
        <f t="shared" si="2"/>
        <v>0</v>
      </c>
      <c r="G66" s="15"/>
    </row>
    <row r="67" spans="1:7" ht="15" customHeight="1" x14ac:dyDescent="0.2">
      <c r="A67" s="4">
        <v>9</v>
      </c>
      <c r="B67" s="28"/>
      <c r="C67" s="29"/>
      <c r="D67" s="29"/>
      <c r="E67" s="32">
        <f t="shared" si="3"/>
        <v>0</v>
      </c>
      <c r="F67" s="33">
        <f t="shared" si="2"/>
        <v>0</v>
      </c>
      <c r="G67" s="15"/>
    </row>
    <row r="68" spans="1:7" ht="15" customHeight="1" x14ac:dyDescent="0.2">
      <c r="A68" s="4">
        <v>10</v>
      </c>
      <c r="B68" s="28"/>
      <c r="C68" s="29"/>
      <c r="D68" s="29"/>
      <c r="E68" s="32">
        <f t="shared" si="3"/>
        <v>0</v>
      </c>
      <c r="F68" s="33">
        <f t="shared" si="2"/>
        <v>0</v>
      </c>
      <c r="G68" s="15"/>
    </row>
    <row r="69" spans="1:7" ht="15" customHeight="1" x14ac:dyDescent="0.2">
      <c r="A69" s="4">
        <v>11</v>
      </c>
      <c r="B69" s="28"/>
      <c r="C69" s="29"/>
      <c r="D69" s="29"/>
      <c r="E69" s="32">
        <f t="shared" si="3"/>
        <v>0</v>
      </c>
      <c r="F69" s="33">
        <f t="shared" si="2"/>
        <v>0</v>
      </c>
      <c r="G69" s="15"/>
    </row>
    <row r="70" spans="1:7" ht="15" customHeight="1" x14ac:dyDescent="0.2">
      <c r="A70" s="4">
        <v>12</v>
      </c>
      <c r="B70" s="28"/>
      <c r="C70" s="29"/>
      <c r="D70" s="29"/>
      <c r="E70" s="32">
        <f t="shared" si="3"/>
        <v>0</v>
      </c>
      <c r="F70" s="33">
        <f t="shared" si="2"/>
        <v>0</v>
      </c>
      <c r="G70" s="15"/>
    </row>
    <row r="71" spans="1:7" ht="15" customHeight="1" x14ac:dyDescent="0.2">
      <c r="A71" s="4">
        <v>13</v>
      </c>
      <c r="B71" s="28"/>
      <c r="C71" s="29"/>
      <c r="D71" s="29"/>
      <c r="E71" s="32">
        <f t="shared" si="3"/>
        <v>0</v>
      </c>
      <c r="F71" s="33">
        <f t="shared" si="2"/>
        <v>0</v>
      </c>
      <c r="G71" s="15"/>
    </row>
    <row r="72" spans="1:7" ht="15" customHeight="1" x14ac:dyDescent="0.2">
      <c r="A72" s="4">
        <v>14</v>
      </c>
      <c r="B72" s="28"/>
      <c r="C72" s="29"/>
      <c r="D72" s="29"/>
      <c r="E72" s="32">
        <f t="shared" si="3"/>
        <v>0</v>
      </c>
      <c r="F72" s="33">
        <f t="shared" si="2"/>
        <v>0</v>
      </c>
      <c r="G72" s="15"/>
    </row>
    <row r="73" spans="1:7" ht="15" customHeight="1" x14ac:dyDescent="0.2">
      <c r="A73" s="4">
        <v>15</v>
      </c>
      <c r="B73" s="28"/>
      <c r="C73" s="29"/>
      <c r="D73" s="29"/>
      <c r="E73" s="32">
        <f t="shared" si="3"/>
        <v>0</v>
      </c>
      <c r="F73" s="33">
        <f t="shared" si="2"/>
        <v>0</v>
      </c>
      <c r="G73" s="15"/>
    </row>
    <row r="74" spans="1:7" ht="15" customHeight="1" x14ac:dyDescent="0.2">
      <c r="A74" s="4">
        <v>16</v>
      </c>
      <c r="B74" s="28"/>
      <c r="C74" s="29"/>
      <c r="D74" s="29"/>
      <c r="E74" s="32">
        <f t="shared" si="3"/>
        <v>0</v>
      </c>
      <c r="F74" s="33">
        <f t="shared" si="2"/>
        <v>0</v>
      </c>
      <c r="G74" s="15"/>
    </row>
    <row r="75" spans="1:7" ht="15" customHeight="1" x14ac:dyDescent="0.2">
      <c r="A75" s="4">
        <v>17</v>
      </c>
      <c r="B75" s="28"/>
      <c r="C75" s="29"/>
      <c r="D75" s="29"/>
      <c r="E75" s="32">
        <f t="shared" si="3"/>
        <v>0</v>
      </c>
      <c r="F75" s="33">
        <f t="shared" si="2"/>
        <v>0</v>
      </c>
      <c r="G75" s="15"/>
    </row>
    <row r="76" spans="1:7" ht="15" customHeight="1" x14ac:dyDescent="0.2">
      <c r="A76" s="4">
        <v>18</v>
      </c>
      <c r="B76" s="28"/>
      <c r="C76" s="29"/>
      <c r="D76" s="29"/>
      <c r="E76" s="32">
        <f t="shared" si="3"/>
        <v>0</v>
      </c>
      <c r="F76" s="33">
        <f t="shared" si="2"/>
        <v>0</v>
      </c>
      <c r="G76" s="15"/>
    </row>
    <row r="77" spans="1:7" ht="15" customHeight="1" x14ac:dyDescent="0.2">
      <c r="A77" s="4">
        <v>19</v>
      </c>
      <c r="B77" s="28"/>
      <c r="C77" s="29"/>
      <c r="D77" s="29"/>
      <c r="E77" s="32">
        <f t="shared" si="3"/>
        <v>0</v>
      </c>
      <c r="F77" s="33">
        <f t="shared" si="2"/>
        <v>0</v>
      </c>
      <c r="G77" s="15"/>
    </row>
    <row r="78" spans="1:7" ht="15" customHeight="1" x14ac:dyDescent="0.2">
      <c r="A78" s="4">
        <v>20</v>
      </c>
      <c r="B78" s="28"/>
      <c r="C78" s="29"/>
      <c r="D78" s="29"/>
      <c r="E78" s="32">
        <f t="shared" si="3"/>
        <v>0</v>
      </c>
      <c r="F78" s="33">
        <f t="shared" si="2"/>
        <v>0</v>
      </c>
      <c r="G78" s="15"/>
    </row>
    <row r="79" spans="1:7" ht="15" customHeight="1" x14ac:dyDescent="0.2">
      <c r="A79" s="4">
        <v>21</v>
      </c>
      <c r="B79" s="28"/>
      <c r="C79" s="29"/>
      <c r="D79" s="29"/>
      <c r="E79" s="32">
        <f t="shared" si="3"/>
        <v>0</v>
      </c>
      <c r="F79" s="33">
        <f t="shared" si="2"/>
        <v>0</v>
      </c>
      <c r="G79" s="15"/>
    </row>
    <row r="80" spans="1:7" ht="15" customHeight="1" x14ac:dyDescent="0.2">
      <c r="A80" s="4">
        <v>22</v>
      </c>
      <c r="B80" s="28"/>
      <c r="C80" s="29"/>
      <c r="D80" s="29"/>
      <c r="E80" s="32">
        <f t="shared" si="3"/>
        <v>0</v>
      </c>
      <c r="F80" s="33">
        <f t="shared" si="2"/>
        <v>0</v>
      </c>
      <c r="G80" s="15"/>
    </row>
    <row r="81" spans="1:10" ht="15" customHeight="1" x14ac:dyDescent="0.2">
      <c r="E81" s="5" t="s">
        <v>5</v>
      </c>
      <c r="F81" s="32">
        <f>SUM(F59:F80)</f>
        <v>0</v>
      </c>
    </row>
    <row r="82" spans="1:10" ht="15" customHeight="1" x14ac:dyDescent="0.2">
      <c r="E82" s="5"/>
    </row>
    <row r="83" spans="1:10" ht="15" customHeight="1" x14ac:dyDescent="0.2">
      <c r="E83" s="5"/>
    </row>
    <row r="84" spans="1:10" ht="15" customHeight="1" x14ac:dyDescent="0.25">
      <c r="A84" s="13"/>
      <c r="B84" s="13"/>
      <c r="C84" s="13"/>
      <c r="D84" s="13"/>
      <c r="E84" s="13"/>
      <c r="F84" s="13"/>
    </row>
    <row r="85" spans="1:10" ht="15" x14ac:dyDescent="0.25">
      <c r="J85" s="16"/>
    </row>
    <row r="86" spans="1:10" ht="23.25" customHeight="1" x14ac:dyDescent="0.35">
      <c r="A86" s="48"/>
      <c r="B86" s="72" t="s">
        <v>13</v>
      </c>
      <c r="C86" s="78"/>
      <c r="D86" s="78"/>
      <c r="E86" s="78"/>
      <c r="F86" s="78"/>
      <c r="G86" s="78"/>
      <c r="H86" s="78"/>
      <c r="I86" s="79"/>
      <c r="J86" s="16"/>
    </row>
    <row r="87" spans="1:10" ht="27.75" customHeight="1" x14ac:dyDescent="0.25">
      <c r="A87" s="13"/>
      <c r="B87" s="17" t="s">
        <v>2</v>
      </c>
      <c r="C87" s="17" t="s">
        <v>3</v>
      </c>
      <c r="D87" s="17" t="s">
        <v>4</v>
      </c>
      <c r="E87" s="80" t="s">
        <v>10</v>
      </c>
      <c r="F87" s="75"/>
      <c r="G87" s="35" t="s">
        <v>11</v>
      </c>
      <c r="H87" s="17" t="s">
        <v>33</v>
      </c>
      <c r="I87" s="17" t="s">
        <v>5</v>
      </c>
      <c r="J87" s="16"/>
    </row>
    <row r="88" spans="1:10" ht="15" customHeight="1" x14ac:dyDescent="0.25">
      <c r="A88" s="4">
        <v>1</v>
      </c>
      <c r="B88" s="25"/>
      <c r="C88" s="25"/>
      <c r="D88" s="25"/>
      <c r="E88" s="26"/>
      <c r="F88" s="27"/>
      <c r="G88" s="25"/>
      <c r="H88" s="22">
        <f>IF(AND(C88=0,D88=0),0,1299)</f>
        <v>0</v>
      </c>
      <c r="I88" s="23">
        <f>B88*H88</f>
        <v>0</v>
      </c>
      <c r="J88" s="16"/>
    </row>
    <row r="89" spans="1:10" ht="15" customHeight="1" x14ac:dyDescent="0.25">
      <c r="A89" s="4">
        <v>2</v>
      </c>
      <c r="B89" s="28"/>
      <c r="C89" s="29"/>
      <c r="D89" s="29"/>
      <c r="E89" s="1"/>
      <c r="F89" s="2"/>
      <c r="G89" s="29"/>
      <c r="H89" s="22">
        <f>IF(AND(C89=0,D89=0),0,1299)</f>
        <v>0</v>
      </c>
      <c r="I89" s="23">
        <f>B89*H89</f>
        <v>0</v>
      </c>
      <c r="J89" s="16"/>
    </row>
    <row r="90" spans="1:10" ht="15" customHeight="1" x14ac:dyDescent="0.25">
      <c r="B90" s="13"/>
      <c r="C90" s="13"/>
      <c r="H90" s="18" t="s">
        <v>5</v>
      </c>
      <c r="I90" s="32">
        <f>SUM(I88:I89)</f>
        <v>0</v>
      </c>
      <c r="J90" s="16"/>
    </row>
    <row r="91" spans="1:10" ht="23.25" customHeight="1" x14ac:dyDescent="0.25">
      <c r="I91" s="16"/>
      <c r="J91" s="16"/>
    </row>
    <row r="92" spans="1:10" ht="23.25" customHeight="1" x14ac:dyDescent="0.35">
      <c r="A92" s="48"/>
      <c r="B92" s="72" t="s">
        <v>7</v>
      </c>
      <c r="C92" s="72"/>
      <c r="D92" s="72"/>
      <c r="E92" s="72"/>
      <c r="F92" s="72"/>
      <c r="G92" s="72"/>
      <c r="H92" s="73"/>
      <c r="I92" s="16"/>
      <c r="J92" s="16"/>
    </row>
    <row r="93" spans="1:10" ht="27.75" customHeight="1" x14ac:dyDescent="0.25">
      <c r="B93" s="10" t="s">
        <v>2</v>
      </c>
      <c r="C93" s="10" t="s">
        <v>15</v>
      </c>
      <c r="D93" s="10" t="s">
        <v>12</v>
      </c>
      <c r="E93" s="11" t="s">
        <v>20</v>
      </c>
      <c r="F93" s="35" t="s">
        <v>8</v>
      </c>
      <c r="G93" s="10" t="s">
        <v>34</v>
      </c>
      <c r="H93" s="10" t="s">
        <v>5</v>
      </c>
      <c r="I93" s="16"/>
      <c r="J93" s="16"/>
    </row>
    <row r="94" spans="1:10" ht="15" x14ac:dyDescent="0.25">
      <c r="A94" s="4">
        <v>1</v>
      </c>
      <c r="B94" s="30"/>
      <c r="C94" s="30"/>
      <c r="D94" s="30"/>
      <c r="E94" s="31"/>
      <c r="F94" s="28"/>
      <c r="G94" s="32">
        <f>IF(AND(C94=0,D94=0),0,1699)</f>
        <v>0</v>
      </c>
      <c r="H94" s="24">
        <f>B94*G94</f>
        <v>0</v>
      </c>
      <c r="I94" s="13"/>
      <c r="J94" s="16"/>
    </row>
    <row r="95" spans="1:10" ht="15" customHeight="1" x14ac:dyDescent="0.25">
      <c r="A95" s="4">
        <v>2</v>
      </c>
      <c r="B95" s="30"/>
      <c r="C95" s="30"/>
      <c r="D95" s="30"/>
      <c r="E95" s="31"/>
      <c r="F95" s="28"/>
      <c r="G95" s="32">
        <f t="shared" ref="G95:G97" si="4">IF(AND(C95=0,D95=0),0,1699)</f>
        <v>0</v>
      </c>
      <c r="H95" s="24">
        <f>B95*G95</f>
        <v>0</v>
      </c>
      <c r="I95" s="13"/>
      <c r="J95" s="16"/>
    </row>
    <row r="96" spans="1:10" ht="15" customHeight="1" x14ac:dyDescent="0.25">
      <c r="A96" s="4">
        <v>3</v>
      </c>
      <c r="B96" s="28"/>
      <c r="C96" s="29"/>
      <c r="D96" s="29"/>
      <c r="E96" s="1"/>
      <c r="F96" s="28"/>
      <c r="G96" s="32">
        <f t="shared" si="4"/>
        <v>0</v>
      </c>
      <c r="H96" s="24">
        <f>B96*G96</f>
        <v>0</v>
      </c>
      <c r="I96" s="13"/>
      <c r="J96" s="16"/>
    </row>
    <row r="97" spans="1:13" ht="15" customHeight="1" x14ac:dyDescent="0.25">
      <c r="A97" s="4">
        <v>4</v>
      </c>
      <c r="B97" s="28"/>
      <c r="C97" s="29"/>
      <c r="D97" s="29"/>
      <c r="E97" s="1"/>
      <c r="F97" s="28"/>
      <c r="G97" s="32">
        <f t="shared" si="4"/>
        <v>0</v>
      </c>
      <c r="H97" s="24">
        <f>B97*G97</f>
        <v>0</v>
      </c>
      <c r="I97" s="13"/>
      <c r="J97" s="16"/>
    </row>
    <row r="98" spans="1:13" ht="15" customHeight="1" x14ac:dyDescent="0.25">
      <c r="A98" s="13"/>
      <c r="B98" s="13"/>
      <c r="C98" s="19"/>
      <c r="F98" s="20"/>
      <c r="G98" s="5" t="s">
        <v>5</v>
      </c>
      <c r="H98" s="34">
        <f>SUM(H94:H97)</f>
        <v>0</v>
      </c>
      <c r="I98" s="13"/>
      <c r="J98" s="21"/>
    </row>
    <row r="99" spans="1:13" ht="15" customHeight="1" x14ac:dyDescent="0.25">
      <c r="B99" s="13"/>
      <c r="C99" s="13"/>
      <c r="D99" s="13"/>
      <c r="E99" s="13"/>
      <c r="F99" s="13"/>
      <c r="G99" s="13"/>
      <c r="H99" s="13"/>
      <c r="I99" s="13"/>
      <c r="J99" s="13"/>
    </row>
    <row r="100" spans="1:13" ht="15" customHeight="1" x14ac:dyDescent="0.2"/>
    <row r="101" spans="1:13" ht="15" customHeight="1" x14ac:dyDescent="0.2"/>
    <row r="102" spans="1:13" ht="15" customHeight="1" x14ac:dyDescent="0.2">
      <c r="B102" s="43"/>
      <c r="M102" s="12" t="s">
        <v>17</v>
      </c>
    </row>
    <row r="103" spans="1:13" ht="43.5" customHeight="1" x14ac:dyDescent="0.35">
      <c r="A103" s="48"/>
      <c r="B103" s="70" t="s">
        <v>26</v>
      </c>
      <c r="C103" s="70"/>
      <c r="D103" s="70"/>
      <c r="E103" s="70"/>
      <c r="F103" s="71"/>
    </row>
    <row r="104" spans="1:13" ht="27.75" customHeight="1" x14ac:dyDescent="0.25">
      <c r="A104" s="13"/>
      <c r="B104" s="10" t="s">
        <v>2</v>
      </c>
      <c r="C104" s="10" t="s">
        <v>14</v>
      </c>
      <c r="D104" s="10" t="s">
        <v>15</v>
      </c>
      <c r="E104" s="11" t="s">
        <v>35</v>
      </c>
      <c r="F104" s="14" t="s">
        <v>5</v>
      </c>
      <c r="G104" s="15"/>
    </row>
    <row r="105" spans="1:13" ht="15" customHeight="1" x14ac:dyDescent="0.2">
      <c r="A105" s="4">
        <v>1</v>
      </c>
      <c r="B105" s="28"/>
      <c r="C105" s="29"/>
      <c r="D105" s="29"/>
      <c r="E105" s="32">
        <f>IF(AND(C105=0,D105=0),0,IF(AND(C105&lt;901,D105&lt;301),299,IF(C105&lt;901,299,IF(D105&lt;301,599,1199))))</f>
        <v>0</v>
      </c>
      <c r="F105" s="33">
        <f t="shared" ref="F105:F125" si="5">B105*E105</f>
        <v>0</v>
      </c>
      <c r="G105" s="15"/>
    </row>
    <row r="106" spans="1:13" ht="15" customHeight="1" x14ac:dyDescent="0.2">
      <c r="A106" s="4">
        <v>2</v>
      </c>
      <c r="B106" s="28"/>
      <c r="C106" s="29"/>
      <c r="D106" s="29"/>
      <c r="E106" s="32">
        <f t="shared" ref="E106:E125" si="6">IF(AND(C106=0,D106=0),0,IF(AND(C106&lt;901,D106&lt;301),299,IF(C106&lt;901,299,IF(D106&lt;301,599,1199))))</f>
        <v>0</v>
      </c>
      <c r="F106" s="33">
        <f t="shared" si="5"/>
        <v>0</v>
      </c>
      <c r="G106" s="15"/>
    </row>
    <row r="107" spans="1:13" ht="15" customHeight="1" x14ac:dyDescent="0.2">
      <c r="A107" s="4">
        <v>3</v>
      </c>
      <c r="B107" s="28"/>
      <c r="C107" s="29"/>
      <c r="D107" s="29"/>
      <c r="E107" s="32">
        <f t="shared" si="6"/>
        <v>0</v>
      </c>
      <c r="F107" s="33">
        <f t="shared" si="5"/>
        <v>0</v>
      </c>
      <c r="G107" s="15"/>
    </row>
    <row r="108" spans="1:13" ht="15" customHeight="1" x14ac:dyDescent="0.2">
      <c r="A108" s="4">
        <v>4</v>
      </c>
      <c r="B108" s="28"/>
      <c r="C108" s="29"/>
      <c r="D108" s="29"/>
      <c r="E108" s="32">
        <f t="shared" si="6"/>
        <v>0</v>
      </c>
      <c r="F108" s="33">
        <f t="shared" si="5"/>
        <v>0</v>
      </c>
      <c r="G108" s="15"/>
    </row>
    <row r="109" spans="1:13" ht="15" customHeight="1" x14ac:dyDescent="0.2">
      <c r="A109" s="4">
        <v>5</v>
      </c>
      <c r="B109" s="28"/>
      <c r="C109" s="29"/>
      <c r="D109" s="29"/>
      <c r="E109" s="32">
        <f t="shared" si="6"/>
        <v>0</v>
      </c>
      <c r="F109" s="33">
        <f t="shared" si="5"/>
        <v>0</v>
      </c>
      <c r="G109" s="15"/>
    </row>
    <row r="110" spans="1:13" ht="15" customHeight="1" x14ac:dyDescent="0.2">
      <c r="A110" s="4">
        <v>6</v>
      </c>
      <c r="B110" s="28"/>
      <c r="C110" s="29"/>
      <c r="D110" s="29"/>
      <c r="E110" s="32">
        <f t="shared" si="6"/>
        <v>0</v>
      </c>
      <c r="F110" s="33">
        <f t="shared" si="5"/>
        <v>0</v>
      </c>
      <c r="G110" s="15"/>
    </row>
    <row r="111" spans="1:13" ht="15" customHeight="1" x14ac:dyDescent="0.2">
      <c r="A111" s="4">
        <v>7</v>
      </c>
      <c r="B111" s="28"/>
      <c r="C111" s="29"/>
      <c r="D111" s="29"/>
      <c r="E111" s="32">
        <f t="shared" si="6"/>
        <v>0</v>
      </c>
      <c r="F111" s="33">
        <f t="shared" si="5"/>
        <v>0</v>
      </c>
      <c r="G111" s="15"/>
    </row>
    <row r="112" spans="1:13" ht="15" customHeight="1" x14ac:dyDescent="0.2">
      <c r="A112" s="4">
        <v>8</v>
      </c>
      <c r="B112" s="28"/>
      <c r="C112" s="29"/>
      <c r="D112" s="29"/>
      <c r="E112" s="32">
        <f t="shared" si="6"/>
        <v>0</v>
      </c>
      <c r="F112" s="33">
        <f t="shared" si="5"/>
        <v>0</v>
      </c>
      <c r="G112" s="15"/>
    </row>
    <row r="113" spans="1:7" ht="15" customHeight="1" x14ac:dyDescent="0.2">
      <c r="A113" s="4">
        <v>9</v>
      </c>
      <c r="B113" s="28"/>
      <c r="C113" s="29"/>
      <c r="D113" s="29"/>
      <c r="E113" s="32">
        <f t="shared" si="6"/>
        <v>0</v>
      </c>
      <c r="F113" s="33">
        <f t="shared" si="5"/>
        <v>0</v>
      </c>
      <c r="G113" s="15"/>
    </row>
    <row r="114" spans="1:7" ht="15" customHeight="1" x14ac:dyDescent="0.2">
      <c r="A114" s="4">
        <v>10</v>
      </c>
      <c r="B114" s="28"/>
      <c r="C114" s="29"/>
      <c r="D114" s="29"/>
      <c r="E114" s="32">
        <f t="shared" si="6"/>
        <v>0</v>
      </c>
      <c r="F114" s="33">
        <f t="shared" si="5"/>
        <v>0</v>
      </c>
      <c r="G114" s="15"/>
    </row>
    <row r="115" spans="1:7" ht="15" customHeight="1" x14ac:dyDescent="0.2">
      <c r="A115" s="4">
        <v>11</v>
      </c>
      <c r="B115" s="28"/>
      <c r="C115" s="29"/>
      <c r="D115" s="29"/>
      <c r="E115" s="32">
        <f t="shared" si="6"/>
        <v>0</v>
      </c>
      <c r="F115" s="33">
        <f t="shared" si="5"/>
        <v>0</v>
      </c>
      <c r="G115" s="15"/>
    </row>
    <row r="116" spans="1:7" ht="15" customHeight="1" x14ac:dyDescent="0.2">
      <c r="A116" s="4">
        <v>12</v>
      </c>
      <c r="B116" s="28"/>
      <c r="C116" s="29"/>
      <c r="D116" s="29"/>
      <c r="E116" s="32">
        <f t="shared" si="6"/>
        <v>0</v>
      </c>
      <c r="F116" s="33">
        <f t="shared" si="5"/>
        <v>0</v>
      </c>
      <c r="G116" s="15"/>
    </row>
    <row r="117" spans="1:7" ht="15" customHeight="1" x14ac:dyDescent="0.2">
      <c r="A117" s="4">
        <v>13</v>
      </c>
      <c r="B117" s="28"/>
      <c r="C117" s="29"/>
      <c r="D117" s="29"/>
      <c r="E117" s="32">
        <f t="shared" si="6"/>
        <v>0</v>
      </c>
      <c r="F117" s="33">
        <f t="shared" si="5"/>
        <v>0</v>
      </c>
      <c r="G117" s="15"/>
    </row>
    <row r="118" spans="1:7" ht="15" customHeight="1" x14ac:dyDescent="0.2">
      <c r="A118" s="4">
        <v>14</v>
      </c>
      <c r="B118" s="28"/>
      <c r="C118" s="29"/>
      <c r="D118" s="29"/>
      <c r="E118" s="32">
        <f t="shared" si="6"/>
        <v>0</v>
      </c>
      <c r="F118" s="33">
        <f t="shared" si="5"/>
        <v>0</v>
      </c>
      <c r="G118" s="15"/>
    </row>
    <row r="119" spans="1:7" ht="15" customHeight="1" x14ac:dyDescent="0.2">
      <c r="A119" s="4">
        <v>15</v>
      </c>
      <c r="B119" s="28"/>
      <c r="C119" s="29"/>
      <c r="D119" s="29"/>
      <c r="E119" s="32">
        <f t="shared" si="6"/>
        <v>0</v>
      </c>
      <c r="F119" s="33">
        <f t="shared" si="5"/>
        <v>0</v>
      </c>
      <c r="G119" s="15"/>
    </row>
    <row r="120" spans="1:7" ht="15" customHeight="1" x14ac:dyDescent="0.2">
      <c r="A120" s="4">
        <v>16</v>
      </c>
      <c r="B120" s="28"/>
      <c r="C120" s="29"/>
      <c r="D120" s="29"/>
      <c r="E120" s="32">
        <f t="shared" si="6"/>
        <v>0</v>
      </c>
      <c r="F120" s="33">
        <f t="shared" si="5"/>
        <v>0</v>
      </c>
      <c r="G120" s="15"/>
    </row>
    <row r="121" spans="1:7" ht="15" customHeight="1" x14ac:dyDescent="0.2">
      <c r="A121" s="4">
        <v>17</v>
      </c>
      <c r="B121" s="28"/>
      <c r="C121" s="29"/>
      <c r="D121" s="29"/>
      <c r="E121" s="32">
        <f t="shared" si="6"/>
        <v>0</v>
      </c>
      <c r="F121" s="33">
        <f t="shared" si="5"/>
        <v>0</v>
      </c>
      <c r="G121" s="15"/>
    </row>
    <row r="122" spans="1:7" ht="15" customHeight="1" x14ac:dyDescent="0.2">
      <c r="A122" s="4">
        <v>18</v>
      </c>
      <c r="B122" s="28"/>
      <c r="C122" s="29"/>
      <c r="D122" s="29"/>
      <c r="E122" s="32">
        <f t="shared" si="6"/>
        <v>0</v>
      </c>
      <c r="F122" s="33">
        <f t="shared" si="5"/>
        <v>0</v>
      </c>
      <c r="G122" s="15"/>
    </row>
    <row r="123" spans="1:7" ht="15" customHeight="1" x14ac:dyDescent="0.2">
      <c r="A123" s="4">
        <v>19</v>
      </c>
      <c r="B123" s="28"/>
      <c r="C123" s="29"/>
      <c r="D123" s="29"/>
      <c r="E123" s="32">
        <f t="shared" si="6"/>
        <v>0</v>
      </c>
      <c r="F123" s="33">
        <f t="shared" si="5"/>
        <v>0</v>
      </c>
      <c r="G123" s="15"/>
    </row>
    <row r="124" spans="1:7" ht="15" customHeight="1" x14ac:dyDescent="0.2">
      <c r="A124" s="4">
        <v>20</v>
      </c>
      <c r="B124" s="28"/>
      <c r="C124" s="29"/>
      <c r="D124" s="29"/>
      <c r="E124" s="32">
        <f t="shared" si="6"/>
        <v>0</v>
      </c>
      <c r="F124" s="33">
        <f t="shared" si="5"/>
        <v>0</v>
      </c>
      <c r="G124" s="15"/>
    </row>
    <row r="125" spans="1:7" ht="15" customHeight="1" x14ac:dyDescent="0.2">
      <c r="A125" s="4">
        <v>21</v>
      </c>
      <c r="B125" s="36"/>
      <c r="C125" s="37"/>
      <c r="D125" s="37"/>
      <c r="E125" s="32">
        <f t="shared" si="6"/>
        <v>0</v>
      </c>
      <c r="F125" s="38">
        <f t="shared" si="5"/>
        <v>0</v>
      </c>
      <c r="G125" s="15"/>
    </row>
    <row r="126" spans="1:7" ht="15" customHeight="1" x14ac:dyDescent="0.25">
      <c r="B126" s="40"/>
      <c r="C126" s="41"/>
      <c r="D126" s="41"/>
      <c r="E126" s="21" t="s">
        <v>5</v>
      </c>
      <c r="F126" s="32">
        <f>SUM(F105:F125)</f>
        <v>0</v>
      </c>
    </row>
    <row r="127" spans="1:7" ht="15" customHeight="1" x14ac:dyDescent="0.2">
      <c r="B127" s="5"/>
      <c r="C127" s="18"/>
      <c r="D127" s="18"/>
      <c r="E127" s="39"/>
      <c r="F127" s="39"/>
    </row>
    <row r="128" spans="1:7" ht="15" customHeight="1" x14ac:dyDescent="0.25">
      <c r="A128" s="48"/>
      <c r="B128" s="87" t="s">
        <v>36</v>
      </c>
      <c r="C128" s="88"/>
      <c r="D128" s="88"/>
      <c r="E128" s="88"/>
      <c r="F128" s="44">
        <f>SUM(H98,I90,F81,I38,F126)</f>
        <v>0</v>
      </c>
    </row>
    <row r="129" spans="1:6" ht="15" x14ac:dyDescent="0.25">
      <c r="A129" s="13"/>
      <c r="B129" s="81" t="s">
        <v>24</v>
      </c>
      <c r="C129" s="82"/>
      <c r="D129" s="82"/>
      <c r="E129" s="83"/>
      <c r="F129" s="45">
        <v>499</v>
      </c>
    </row>
    <row r="130" spans="1:6" ht="18" customHeight="1" x14ac:dyDescent="0.3">
      <c r="A130" s="13"/>
      <c r="B130" s="84" t="s">
        <v>25</v>
      </c>
      <c r="C130" s="84"/>
      <c r="D130" s="84"/>
      <c r="E130" s="84"/>
      <c r="F130" s="42"/>
    </row>
    <row r="131" spans="1:6" ht="15" customHeight="1" x14ac:dyDescent="0.2"/>
    <row r="132" spans="1:6" ht="15" customHeight="1" x14ac:dyDescent="0.2">
      <c r="B132" s="4" t="s">
        <v>9</v>
      </c>
    </row>
    <row r="133" spans="1:6" ht="15" customHeight="1" x14ac:dyDescent="0.2">
      <c r="B133" s="61"/>
      <c r="C133" s="62"/>
      <c r="D133" s="62"/>
      <c r="E133" s="62"/>
      <c r="F133" s="63"/>
    </row>
    <row r="134" spans="1:6" ht="15" customHeight="1" x14ac:dyDescent="0.2">
      <c r="B134" s="64"/>
      <c r="C134" s="65"/>
      <c r="D134" s="65"/>
      <c r="E134" s="65"/>
      <c r="F134" s="66"/>
    </row>
    <row r="135" spans="1:6" ht="15" customHeight="1" x14ac:dyDescent="0.2">
      <c r="B135" s="64"/>
      <c r="C135" s="65"/>
      <c r="D135" s="65"/>
      <c r="E135" s="65"/>
      <c r="F135" s="66"/>
    </row>
    <row r="136" spans="1:6" ht="15" customHeight="1" x14ac:dyDescent="0.2">
      <c r="B136" s="64"/>
      <c r="C136" s="65"/>
      <c r="D136" s="65"/>
      <c r="E136" s="65"/>
      <c r="F136" s="66"/>
    </row>
    <row r="137" spans="1:6" ht="15" customHeight="1" x14ac:dyDescent="0.2">
      <c r="B137" s="67"/>
      <c r="C137" s="68"/>
      <c r="D137" s="68"/>
      <c r="E137" s="68"/>
      <c r="F137" s="69"/>
    </row>
    <row r="138" spans="1:6" ht="15" customHeight="1" x14ac:dyDescent="0.2"/>
    <row r="139" spans="1:6" ht="15" customHeight="1" x14ac:dyDescent="0.2"/>
    <row r="140" spans="1:6" ht="15" customHeight="1" x14ac:dyDescent="0.2"/>
    <row r="141" spans="1:6" ht="15" customHeight="1" x14ac:dyDescent="0.2"/>
    <row r="142" spans="1:6" ht="15" customHeight="1" x14ac:dyDescent="0.2"/>
    <row r="143" spans="1:6" ht="15" customHeight="1" x14ac:dyDescent="0.2"/>
    <row r="144" spans="1:6" ht="15" customHeight="1" x14ac:dyDescent="0.2"/>
    <row r="145" spans="2:13" ht="15" customHeight="1" x14ac:dyDescent="0.2"/>
    <row r="146" spans="2:13" ht="15" customHeight="1" x14ac:dyDescent="0.2"/>
    <row r="147" spans="2:13" ht="15" customHeight="1" x14ac:dyDescent="0.2"/>
    <row r="148" spans="2:13" ht="15" customHeight="1" x14ac:dyDescent="0.2">
      <c r="B148" s="43"/>
      <c r="M148" s="12" t="s">
        <v>18</v>
      </c>
    </row>
    <row r="149" spans="2:13" ht="15" customHeight="1" x14ac:dyDescent="0.2">
      <c r="I149" s="60" t="s">
        <v>27</v>
      </c>
      <c r="J149" s="60"/>
      <c r="K149" s="60"/>
      <c r="L149" s="60"/>
      <c r="M149" s="60"/>
    </row>
    <row r="150" spans="2:13" ht="15" customHeight="1" x14ac:dyDescent="0.2">
      <c r="I150" s="60"/>
      <c r="J150" s="60"/>
      <c r="K150" s="60"/>
      <c r="L150" s="60"/>
      <c r="M150" s="60"/>
    </row>
    <row r="151" spans="2:13" ht="15" customHeight="1" x14ac:dyDescent="0.2"/>
    <row r="152" spans="2:13" ht="15" customHeight="1" x14ac:dyDescent="0.2"/>
    <row r="153" spans="2:13" ht="15" customHeight="1" x14ac:dyDescent="0.2"/>
    <row r="154" spans="2:13" ht="15" customHeight="1" x14ac:dyDescent="0.2"/>
    <row r="155" spans="2:13" ht="15" customHeight="1" x14ac:dyDescent="0.2"/>
    <row r="156" spans="2:13" ht="15" customHeight="1" x14ac:dyDescent="0.2"/>
    <row r="157" spans="2:13" ht="15" customHeight="1" x14ac:dyDescent="0.2"/>
    <row r="158" spans="2:13" ht="15" customHeight="1" x14ac:dyDescent="0.2"/>
    <row r="159" spans="2:13" ht="15" customHeight="1" x14ac:dyDescent="0.2"/>
    <row r="160" spans="2:1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selectLockedCells="1"/>
  <mergeCells count="16">
    <mergeCell ref="J9:M9"/>
    <mergeCell ref="D2:K3"/>
    <mergeCell ref="I7:M7"/>
    <mergeCell ref="I149:M150"/>
    <mergeCell ref="B133:F137"/>
    <mergeCell ref="B103:F103"/>
    <mergeCell ref="B92:H92"/>
    <mergeCell ref="B21:I21"/>
    <mergeCell ref="F22:G22"/>
    <mergeCell ref="B57:F57"/>
    <mergeCell ref="B86:I86"/>
    <mergeCell ref="E87:F87"/>
    <mergeCell ref="B129:E129"/>
    <mergeCell ref="B130:E130"/>
    <mergeCell ref="B38:G38"/>
    <mergeCell ref="B128:E128"/>
  </mergeCells>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2023-10-23T09:45:09Z</dcterms:modified>
</cp:coreProperties>
</file>