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lockStructure="1"/>
  <bookViews>
    <workbookView xWindow="240" yWindow="105" windowWidth="14805" windowHeight="8010"/>
  </bookViews>
  <sheets>
    <sheet name="Bestillingsliste" sheetId="2" r:id="rId1"/>
  </sheets>
  <calcPr calcId="145621"/>
</workbook>
</file>

<file path=xl/calcChain.xml><?xml version="1.0" encoding="utf-8"?>
<calcChain xmlns="http://schemas.openxmlformats.org/spreadsheetml/2006/main">
  <c r="G130" i="2" l="1"/>
  <c r="H97" i="2" l="1"/>
  <c r="H96" i="2"/>
  <c r="H95" i="2"/>
  <c r="H94" i="2"/>
  <c r="I23" i="2"/>
  <c r="J23" i="2"/>
  <c r="I89" i="2"/>
  <c r="I88" i="2"/>
  <c r="I28" i="2" l="1"/>
  <c r="I29" i="2"/>
  <c r="I30" i="2"/>
  <c r="I31" i="2"/>
  <c r="I32" i="2"/>
  <c r="I33" i="2"/>
  <c r="I34" i="2"/>
  <c r="I35" i="2"/>
  <c r="I36" i="2"/>
  <c r="I37" i="2"/>
  <c r="I27" i="2"/>
  <c r="I26" i="2"/>
  <c r="I25" i="2"/>
  <c r="I24" i="2"/>
  <c r="F125" i="2" l="1"/>
  <c r="G125" i="2" s="1"/>
  <c r="F124" i="2"/>
  <c r="G124" i="2" s="1"/>
  <c r="F123" i="2"/>
  <c r="G123" i="2" s="1"/>
  <c r="F122" i="2"/>
  <c r="G122" i="2" s="1"/>
  <c r="F121" i="2"/>
  <c r="G121" i="2" s="1"/>
  <c r="F120" i="2"/>
  <c r="G120" i="2" s="1"/>
  <c r="F119" i="2"/>
  <c r="G119" i="2" s="1"/>
  <c r="F118" i="2"/>
  <c r="G118" i="2" s="1"/>
  <c r="F117" i="2"/>
  <c r="G117" i="2" s="1"/>
  <c r="F116" i="2"/>
  <c r="G116" i="2" s="1"/>
  <c r="F115" i="2"/>
  <c r="G115" i="2" s="1"/>
  <c r="F114" i="2"/>
  <c r="G114" i="2" s="1"/>
  <c r="F113" i="2"/>
  <c r="G113" i="2" s="1"/>
  <c r="F112" i="2"/>
  <c r="G112" i="2" s="1"/>
  <c r="F111" i="2"/>
  <c r="G111" i="2" s="1"/>
  <c r="F110" i="2"/>
  <c r="G110" i="2" s="1"/>
  <c r="F109" i="2"/>
  <c r="G109" i="2" s="1"/>
  <c r="F108" i="2"/>
  <c r="G108" i="2" s="1"/>
  <c r="F107" i="2"/>
  <c r="G107" i="2" s="1"/>
  <c r="F106" i="2"/>
  <c r="G106" i="2" s="1"/>
  <c r="I97" i="2"/>
  <c r="I96" i="2"/>
  <c r="I95" i="2"/>
  <c r="I94" i="2"/>
  <c r="J89" i="2"/>
  <c r="J88" i="2"/>
  <c r="F80" i="2"/>
  <c r="G80" i="2" s="1"/>
  <c r="F79" i="2"/>
  <c r="G79" i="2" s="1"/>
  <c r="F78" i="2"/>
  <c r="G78" i="2" s="1"/>
  <c r="F77" i="2"/>
  <c r="G77" i="2" s="1"/>
  <c r="F76" i="2"/>
  <c r="G76" i="2" s="1"/>
  <c r="F75" i="2"/>
  <c r="G75" i="2" s="1"/>
  <c r="F74" i="2"/>
  <c r="G74" i="2" s="1"/>
  <c r="F73" i="2"/>
  <c r="G73" i="2" s="1"/>
  <c r="F72" i="2"/>
  <c r="G72" i="2" s="1"/>
  <c r="F71" i="2"/>
  <c r="G71" i="2" s="1"/>
  <c r="F70" i="2"/>
  <c r="G70" i="2" s="1"/>
  <c r="F69" i="2"/>
  <c r="G69" i="2" s="1"/>
  <c r="F68" i="2"/>
  <c r="G68" i="2" s="1"/>
  <c r="F67" i="2"/>
  <c r="G67" i="2" s="1"/>
  <c r="F66" i="2"/>
  <c r="G66" i="2" s="1"/>
  <c r="F65" i="2"/>
  <c r="F64" i="2"/>
  <c r="F63" i="2"/>
  <c r="G63" i="2" s="1"/>
  <c r="F62" i="2"/>
  <c r="G62" i="2" s="1"/>
  <c r="F61" i="2"/>
  <c r="G61" i="2" s="1"/>
  <c r="F60" i="2"/>
  <c r="G60" i="2" s="1"/>
  <c r="F59" i="2"/>
  <c r="J24" i="2"/>
  <c r="J29" i="2"/>
  <c r="J90" i="2" l="1"/>
  <c r="I98" i="2"/>
  <c r="F105" i="2"/>
  <c r="G105" i="2" s="1"/>
  <c r="G126" i="2" s="1"/>
  <c r="G65" i="2" l="1"/>
  <c r="G64" i="2"/>
  <c r="G59" i="2"/>
  <c r="G81" i="2" s="1"/>
  <c r="J36" i="2" l="1"/>
  <c r="J37" i="2"/>
  <c r="J35" i="2"/>
  <c r="J34" i="2"/>
  <c r="J33" i="2"/>
  <c r="J32" i="2"/>
  <c r="J31" i="2"/>
  <c r="J30" i="2"/>
  <c r="J28" i="2"/>
  <c r="J27" i="2"/>
  <c r="J26" i="2"/>
  <c r="J25" i="2"/>
  <c r="J38" i="2" l="1"/>
  <c r="G128" i="2" s="1"/>
</calcChain>
</file>

<file path=xl/sharedStrings.xml><?xml version="1.0" encoding="utf-8"?>
<sst xmlns="http://schemas.openxmlformats.org/spreadsheetml/2006/main" count="57" uniqueCount="37">
  <si>
    <t>Navn:</t>
  </si>
  <si>
    <t>Tlf:</t>
  </si>
  <si>
    <t>Antal stk.</t>
  </si>
  <si>
    <t>Højde                   mm</t>
  </si>
  <si>
    <t>Bredde                mm</t>
  </si>
  <si>
    <t>I alt:</t>
  </si>
  <si>
    <t>Pris / stk. 200,-</t>
  </si>
  <si>
    <t>Hængselside V/H/KV/KH</t>
  </si>
  <si>
    <t>Pris / stk. 300,-/600,-</t>
  </si>
  <si>
    <t>Dækplader, sokler, tilpasninger og lyslister</t>
  </si>
  <si>
    <t>Afslutningsreol</t>
  </si>
  <si>
    <t>Antal hylder 1 eller 2</t>
  </si>
  <si>
    <t>Bestillingsliste og målevejledning</t>
  </si>
  <si>
    <t>Bemærkninger:</t>
  </si>
  <si>
    <t>Blændehøjde (se tegning) Hvis ingen: 0mm</t>
  </si>
  <si>
    <t>Antal hylder 1, 2 eller 3</t>
  </si>
  <si>
    <t>Dybde                mm</t>
  </si>
  <si>
    <t>Emhættereol</t>
  </si>
  <si>
    <t>Højde mm</t>
  </si>
  <si>
    <t>Bredde mm</t>
  </si>
  <si>
    <t>Højde   mm</t>
  </si>
  <si>
    <t>SIDE 2 AF 3</t>
  </si>
  <si>
    <t>SIDE 3 AF 3</t>
  </si>
  <si>
    <t>SIDE 1 AF 3</t>
  </si>
  <si>
    <t xml:space="preserve">  Højde          mm</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</si>
  <si>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</si>
  <si>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</si>
  <si>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</si>
  <si>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Kr. 200,-/ 300,-/600,-</t>
  </si>
  <si>
    <r>
      <t>Låger</t>
    </r>
    <r>
      <rPr>
        <sz val="9"/>
        <color theme="1"/>
        <rFont val="Calibri"/>
        <family val="2"/>
        <scheme val="minor"/>
      </rPr>
      <t xml:space="preserve"> 0-900mm: kr. 300,- </t>
    </r>
    <r>
      <rPr>
        <sz val="16"/>
        <color theme="1"/>
        <rFont val="Calibri"/>
        <family val="2"/>
        <scheme val="minor"/>
      </rPr>
      <t>Højlåger</t>
    </r>
    <r>
      <rPr>
        <sz val="9"/>
        <color theme="1"/>
        <rFont val="Calibri"/>
        <family val="2"/>
        <scheme val="minor"/>
      </rPr>
      <t xml:space="preserve"> 900-2400mm: kr. 600,- </t>
    </r>
    <r>
      <rPr>
        <sz val="7"/>
        <color theme="1"/>
        <rFont val="Calibri"/>
        <family val="2"/>
        <scheme val="minor"/>
      </rPr>
      <t>Max.bredde 800mm</t>
    </r>
  </si>
  <si>
    <t>Pris / stk. 1800,-</t>
  </si>
  <si>
    <t>version 2</t>
  </si>
  <si>
    <t>Produktionsstart og levering:</t>
  </si>
  <si>
    <t>TOTAL:</t>
  </si>
  <si>
    <t>Total eksklusiv prod.start og levering:</t>
  </si>
  <si>
    <t>Bemærk produktionsstart og levering: Kr. 449,-</t>
  </si>
  <si>
    <t>version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</si>
</sst>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4" formatCode="_ &quot;kr.&quot;\ * #,##0.00_ ;_ &quot;kr.&quot;\ * \-#,##0.00_ ;_ &quot;kr.&quot;\ * &quot;-&quot;??_ ;_ @_ "/>
    <numFmt numFmtId="43" formatCode="_ * #,##0.00_ ;_ * \-#,##0.00_ ;_ * &quot;-&quot;??_ ;_ @_ "/>
  </numFmts>
  <fonts count="13" x14ac:knownFonts="1">
    <font>
      <sz val="11"/>
      <color theme="1"/>
      <name val="Calibri"/>
      <family val="2"/>
      <scheme val="minor"/>
    </font>
    <font>
      <sz val="18"/>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93">
    <xf numFmtId="0" fontId="0" fillId="0" borderId="0" xfId="0"/>
    <xf numFmtId="0" fontId="2" fillId="2" borderId="1" xfId="0" applyFont="1" applyFill="1" applyBorder="1" applyAlignment="1" applyProtection="1">
      <alignment horizontal="left" vertical="center"/>
      <protection locked="0"/>
    </xf>
    <xf numFmtId="1" fontId="2" fillId="2" borderId="2" xfId="0" applyNumberFormat="1" applyFont="1" applyFill="1" applyBorder="1" applyAlignment="1" applyProtection="1">
      <alignment horizontal="right"/>
      <protection locked="0"/>
    </xf>
    <xf numFmtId="1" fontId="2" fillId="2" borderId="3" xfId="0" applyNumberFormat="1" applyFont="1" applyFill="1" applyBorder="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center" wrapText="1"/>
      <protection locked="0"/>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Fill="1" applyAlignment="1" applyProtection="1">
      <alignment horizontal="right"/>
      <protection locked="0"/>
    </xf>
    <xf numFmtId="0" fontId="2" fillId="0" borderId="0" xfId="0" quotePrefix="1" applyFont="1" applyAlignment="1" applyProtection="1">
      <alignment horizontal="right"/>
      <protection locked="0"/>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7" fillId="0" borderId="0" xfId="0" applyFont="1" applyAlignment="1" applyProtection="1">
      <alignment horizontal="right"/>
      <protection locked="0"/>
    </xf>
    <xf numFmtId="0" fontId="0" fillId="0" borderId="0" xfId="0" applyProtection="1">
      <protection locked="0"/>
    </xf>
    <xf numFmtId="0" fontId="2" fillId="0" borderId="5" xfId="0" applyFont="1" applyBorder="1" applyAlignment="1" applyProtection="1">
      <alignment horizontal="center" wrapText="1"/>
      <protection locked="0"/>
    </xf>
    <xf numFmtId="0" fontId="2" fillId="0" borderId="6" xfId="0" applyFont="1" applyBorder="1" applyProtection="1">
      <protection locked="0"/>
    </xf>
    <xf numFmtId="0" fontId="0" fillId="0" borderId="0" xfId="0" applyFont="1" applyProtection="1">
      <protection locked="0"/>
    </xf>
    <xf numFmtId="1" fontId="0" fillId="0" borderId="0" xfId="0" applyNumberFormat="1" applyFont="1" applyFill="1" applyBorder="1" applyProtection="1">
      <protection locked="0"/>
    </xf>
    <xf numFmtId="0" fontId="2" fillId="0" borderId="8" xfId="0" applyFont="1" applyBorder="1" applyAlignment="1" applyProtection="1">
      <alignment horizontal="center" wrapText="1"/>
      <protection locked="0"/>
    </xf>
    <xf numFmtId="0" fontId="0" fillId="0" borderId="0" xfId="0" applyFont="1" applyBorder="1" applyProtection="1">
      <protection locked="0"/>
    </xf>
    <xf numFmtId="1" fontId="2"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right"/>
      <protection locked="0"/>
    </xf>
    <xf numFmtId="0" fontId="0" fillId="0" borderId="0" xfId="0" applyFont="1" applyBorder="1" applyAlignment="1" applyProtection="1">
      <alignment horizontal="right"/>
      <protection locked="0"/>
    </xf>
    <xf numFmtId="1" fontId="2" fillId="0" borderId="1" xfId="0" applyNumberFormat="1" applyFont="1" applyBorder="1" applyProtection="1"/>
    <xf numFmtId="0" fontId="2" fillId="0" borderId="8" xfId="0" applyFont="1" applyBorder="1" applyAlignment="1" applyProtection="1">
      <alignment horizontal="right" wrapText="1"/>
    </xf>
    <xf numFmtId="0" fontId="2" fillId="0" borderId="1" xfId="0" applyFont="1" applyBorder="1" applyAlignment="1" applyProtection="1">
      <alignment horizontal="right" wrapText="1"/>
    </xf>
    <xf numFmtId="0" fontId="2" fillId="2" borderId="8" xfId="0" applyFont="1" applyFill="1" applyBorder="1" applyAlignment="1" applyProtection="1">
      <alignment horizontal="right" wrapText="1"/>
      <protection locked="0"/>
    </xf>
    <xf numFmtId="0" fontId="2" fillId="2" borderId="9" xfId="0" applyFont="1" applyFill="1" applyBorder="1" applyAlignment="1" applyProtection="1">
      <alignment horizontal="right" wrapText="1"/>
      <protection locked="0"/>
    </xf>
    <xf numFmtId="0" fontId="2" fillId="2" borderId="7" xfId="0" applyFont="1" applyFill="1" applyBorder="1" applyAlignment="1" applyProtection="1">
      <alignment horizontal="right" wrapText="1"/>
      <protection locked="0"/>
    </xf>
    <xf numFmtId="0" fontId="2" fillId="2" borderId="1" xfId="0" applyFont="1" applyFill="1" applyBorder="1" applyAlignment="1" applyProtection="1">
      <alignment horizontal="right"/>
      <protection locked="0"/>
    </xf>
    <xf numFmtId="1" fontId="2" fillId="2" borderId="1" xfId="0" applyNumberFormat="1" applyFont="1" applyFill="1" applyBorder="1" applyAlignment="1" applyProtection="1">
      <alignment horizontal="right"/>
      <protection locked="0"/>
    </xf>
    <xf numFmtId="0" fontId="2" fillId="2" borderId="1" xfId="0" applyFont="1" applyFill="1" applyBorder="1" applyAlignment="1" applyProtection="1">
      <alignment horizontal="right" wrapText="1"/>
      <protection locked="0"/>
    </xf>
    <xf numFmtId="0" fontId="2" fillId="2" borderId="2" xfId="0" applyFont="1" applyFill="1" applyBorder="1" applyAlignment="1" applyProtection="1">
      <alignment horizontal="right" wrapText="1"/>
      <protection locked="0"/>
    </xf>
    <xf numFmtId="1" fontId="2" fillId="0" borderId="1" xfId="0" applyNumberFormat="1" applyFont="1" applyBorder="1" applyAlignment="1" applyProtection="1">
      <alignment horizontal="right"/>
    </xf>
    <xf numFmtId="1" fontId="2" fillId="0" borderId="2" xfId="0" applyNumberFormat="1" applyFont="1" applyBorder="1" applyAlignment="1" applyProtection="1">
      <alignment horizontal="right"/>
    </xf>
    <xf numFmtId="0" fontId="2" fillId="0" borderId="1" xfId="0" applyFont="1" applyBorder="1" applyAlignment="1" applyProtection="1">
      <alignment horizontal="right"/>
    </xf>
    <xf numFmtId="1" fontId="2" fillId="0" borderId="1" xfId="0" applyNumberFormat="1" applyFont="1" applyFill="1" applyBorder="1" applyAlignment="1" applyProtection="1">
      <alignment horizontal="right"/>
    </xf>
    <xf numFmtId="0" fontId="2" fillId="0" borderId="1" xfId="0" applyNumberFormat="1" applyFont="1" applyBorder="1" applyAlignment="1" applyProtection="1">
      <alignment horizontal="right" wrapText="1"/>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7" fillId="0" borderId="1" xfId="0" applyFont="1" applyBorder="1" applyAlignment="1" applyProtection="1">
      <alignment horizontal="center" wrapText="1"/>
      <protection locked="0"/>
    </xf>
    <xf numFmtId="0" fontId="2" fillId="2" borderId="10" xfId="0" applyFont="1" applyFill="1" applyBorder="1" applyAlignment="1" applyProtection="1">
      <alignment horizontal="right"/>
      <protection locked="0"/>
    </xf>
    <xf numFmtId="1" fontId="2" fillId="2" borderId="10" xfId="0" applyNumberFormat="1" applyFont="1" applyFill="1" applyBorder="1" applyAlignment="1" applyProtection="1">
      <alignment horizontal="right"/>
      <protection locked="0"/>
    </xf>
    <xf numFmtId="1" fontId="2" fillId="0" borderId="5" xfId="0" applyNumberFormat="1" applyFont="1" applyBorder="1" applyAlignment="1" applyProtection="1">
      <alignment horizontal="right"/>
    </xf>
    <xf numFmtId="1" fontId="2" fillId="0" borderId="0" xfId="0" applyNumberFormat="1" applyFont="1" applyBorder="1" applyAlignment="1" applyProtection="1">
      <alignment horizontal="right"/>
    </xf>
    <xf numFmtId="1" fontId="2" fillId="0" borderId="0" xfId="0" applyNumberFormat="1" applyFont="1" applyFill="1" applyBorder="1" applyAlignment="1" applyProtection="1">
      <alignment horizontal="right"/>
    </xf>
    <xf numFmtId="0" fontId="2" fillId="0" borderId="11" xfId="0" applyFont="1" applyFill="1" applyBorder="1" applyAlignment="1" applyProtection="1">
      <alignment horizontal="right"/>
      <protection locked="0"/>
    </xf>
    <xf numFmtId="1" fontId="2" fillId="0" borderId="11"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41" fontId="10" fillId="0" borderId="1" xfId="2" applyNumberFormat="1" applyFont="1" applyBorder="1" applyAlignment="1" applyProtection="1">
      <alignment horizontal="right"/>
    </xf>
    <xf numFmtId="0" fontId="11" fillId="0" borderId="0" xfId="0" applyFont="1" applyProtection="1">
      <protection locked="0"/>
    </xf>
    <xf numFmtId="3" fontId="2" fillId="0" borderId="1" xfId="1" applyNumberFormat="1" applyFont="1" applyBorder="1" applyAlignment="1" applyProtection="1">
      <alignment horizontal="right"/>
    </xf>
    <xf numFmtId="1" fontId="12" fillId="3" borderId="1" xfId="0" applyNumberFormat="1" applyFont="1" applyFill="1" applyBorder="1" applyAlignment="1" applyProtection="1">
      <alignment horizontal="right"/>
    </xf>
    <xf numFmtId="0" fontId="3" fillId="2" borderId="5"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4" fillId="0" borderId="2"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3" xfId="0" applyFont="1" applyBorder="1" applyAlignment="1" applyProtection="1">
      <alignment horizontal="left"/>
      <protection locked="0"/>
    </xf>
    <xf numFmtId="0" fontId="5" fillId="0" borderId="0" xfId="0" applyFont="1" applyAlignment="1" applyProtection="1">
      <alignment horizontal="left" vertical="top"/>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7" fillId="0" borderId="2" xfId="0" applyFont="1" applyBorder="1" applyAlignment="1" applyProtection="1">
      <alignment horizontal="center" wrapText="1"/>
      <protection locked="0"/>
    </xf>
    <xf numFmtId="0" fontId="3" fillId="0" borderId="2"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0" fillId="0" borderId="3" xfId="0" applyFont="1" applyBorder="1" applyAlignment="1" applyProtection="1">
      <alignment horizontal="right"/>
      <protection locked="0"/>
    </xf>
    <xf numFmtId="0" fontId="6" fillId="0" borderId="1" xfId="0" applyFont="1" applyBorder="1" applyAlignment="1" applyProtection="1">
      <alignment horizontal="right"/>
      <protection locked="0"/>
    </xf>
    <xf numFmtId="0" fontId="3"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1" xfId="0" applyFont="1" applyBorder="1" applyAlignment="1" applyProtection="1">
      <alignment horizontal="right"/>
      <protection locked="0"/>
    </xf>
  </cellXfs>
  <cellStyles count="3">
    <cellStyle name="Komma" xfId="1" builtinId="3"/>
    <cellStyle name="Normal" xfId="0" builtinId="0"/>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5" Type="http://schemas.openxmlformats.org/officeDocument/2006/relationships/image" Target="../media/image5.jpeg"/><Relationship Id="rId15" Type="http://schemas.openxmlformats.org/officeDocument/2006/relationships/image" Target="../media/image15.pn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g"/></Relationships>
</file>

<file path=xl/drawings/drawing1.xml><?xml version="1.0" encoding="utf-8"?>
<xdr:wsDr xmlns:xdr="http://schemas.openxmlformats.org/drawingml/2006/spreadsheetDrawing" xmlns:a="http://schemas.openxmlformats.org/drawingml/2006/main">
  <xdr:twoCellAnchor>
    <xdr:from>
      <xdr:col>8</xdr:col>
      <xdr:colOff>285750</xdr:colOff>
      <xdr:row>0</xdr:row>
      <xdr:rowOff>66917</xdr:rowOff>
    </xdr:from>
    <xdr:to>
      <xdr:col>14</xdr:col>
      <xdr:colOff>0</xdr:colOff>
      <xdr:row>5</xdr:row>
      <xdr:rowOff>85725</xdr:rowOff>
    </xdr:to>
    <xdr:sp macro="" textlink="">
      <xdr:nvSpPr>
        <xdr:cNvPr id="5" name="Tekstboks 4"/>
        <xdr:cNvSpPr txBox="1"/>
      </xdr:nvSpPr>
      <xdr:spPr>
        <a:xfrm>
          <a:off x="3829050" y="66917"/>
          <a:ext cx="2819400" cy="104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1100" b="1"/>
            <a:t>Print eller indtast i dette dokument,</a:t>
          </a:r>
          <a:r>
            <a:rPr lang="da-DK" sz="1100" b="1" baseline="0"/>
            <a:t> </a:t>
          </a:r>
          <a:r>
            <a:rPr lang="da-DK" sz="1100" b="1"/>
            <a:t>og</a:t>
          </a:r>
          <a:br>
            <a:rPr lang="da-DK" sz="1100" b="1"/>
          </a:br>
          <a:r>
            <a:rPr lang="da-DK" sz="1100" b="1"/>
            <a:t>send din bestilling som foto eller fil til </a:t>
          </a:r>
          <a:r>
            <a:rPr lang="da-DK" sz="1100" b="1" u="sng"/>
            <a:t>webshop@koekkenfornyelse.dk</a:t>
          </a:r>
        </a:p>
        <a:p>
          <a:pPr algn="r"/>
          <a:r>
            <a:rPr lang="da-DK" sz="800" b="0" u="none"/>
            <a:t>For automatisk prisberegning,</a:t>
          </a:r>
          <a:r>
            <a:rPr lang="da-DK" sz="800" b="0" u="none" baseline="0"/>
            <a:t> brug Excel-dokumentet.</a:t>
          </a:r>
        </a:p>
        <a:p>
          <a:pPr algn="r"/>
          <a:r>
            <a:rPr lang="da-DK" sz="800" b="0" u="none" baseline="0"/>
            <a:t>Husk at se vores video "Montering af køkkenlåger"</a:t>
          </a:r>
          <a:endParaRPr lang="da-DK" sz="800" b="0" u="none"/>
        </a:p>
      </xdr:txBody>
    </xdr:sp>
    <xdr:clientData/>
  </xdr:twoCellAnchor>
  <xdr:twoCellAnchor>
    <xdr:from>
      <xdr:col>10</xdr:col>
      <xdr:colOff>228600</xdr:colOff>
      <xdr:row>20</xdr:row>
      <xdr:rowOff>1241</xdr:rowOff>
    </xdr:from>
    <xdr:to>
      <xdr:col>14</xdr:col>
      <xdr:colOff>0</xdr:colOff>
      <xdr:row>54</xdr:row>
      <xdr:rowOff>0</xdr:rowOff>
    </xdr:to>
    <xdr:sp macro="" textlink="">
      <xdr:nvSpPr>
        <xdr:cNvPr id="6" name="Tekstboks 5"/>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sng" baseline="0"/>
            <a:t>HÆNGSELSIDE PÅ LÅGER:</a:t>
          </a:r>
        </a:p>
        <a:p>
          <a:pPr algn="l"/>
          <a:r>
            <a:rPr lang="da-DK" sz="900" baseline="0"/>
            <a:t>V = Lågen skal hængsles til venstre.</a:t>
          </a:r>
        </a:p>
        <a:p>
          <a:pPr algn="l"/>
          <a:r>
            <a:rPr lang="da-DK" sz="900" baseline="0"/>
            <a:t>H = Lågen skal hængsles til højre.</a:t>
          </a:r>
        </a:p>
        <a:p>
          <a:pPr algn="l"/>
          <a:r>
            <a:rPr lang="da-DK" sz="900" baseline="0"/>
            <a:t>KV/KH = Der er tale om en knæklåge, f.eks. til et hjørneskab. Indtast da "2" under antal, og indtast "KV" hvis knæklågen skal hængsles til venstre, og "KH" hvis den skal hængsles til højre. Bredden på de to låger, som udgør knæklågen, vil typisk være ens. Er de forskellige, da udfyld to rækker.</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kant. Højlåger har desuden et tredje hængsel placeret i midten.</a:t>
          </a:r>
        </a:p>
      </xdr:txBody>
    </xdr:sp>
    <xdr:clientData/>
  </xdr:twoCellAnchor>
  <xdr:twoCellAnchor>
    <xdr:from>
      <xdr:col>1</xdr:col>
      <xdr:colOff>189137</xdr:colOff>
      <xdr:row>38</xdr:row>
      <xdr:rowOff>66676</xdr:rowOff>
    </xdr:from>
    <xdr:to>
      <xdr:col>10</xdr:col>
      <xdr:colOff>180974</xdr:colOff>
      <xdr:row>50</xdr:row>
      <xdr:rowOff>38100</xdr:rowOff>
    </xdr:to>
    <xdr:sp macro="" textlink="">
      <xdr:nvSpPr>
        <xdr:cNvPr id="8" name="Tekstboks 7"/>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2</xdr:col>
      <xdr:colOff>94836</xdr:colOff>
      <xdr:row>39</xdr:row>
      <xdr:rowOff>16939</xdr:rowOff>
    </xdr:from>
    <xdr:to>
      <xdr:col>5</xdr:col>
      <xdr:colOff>5382</xdr:colOff>
      <xdr:row>49</xdr:row>
      <xdr:rowOff>24848</xdr:rowOff>
    </xdr:to>
    <xdr:pic>
      <xdr:nvPicPr>
        <xdr:cNvPr id="7" name="Billed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5</xdr:col>
      <xdr:colOff>82816</xdr:colOff>
      <xdr:row>38</xdr:row>
      <xdr:rowOff>126309</xdr:rowOff>
    </xdr:from>
    <xdr:ext cx="2998304" cy="1637887"/>
    <xdr:sp macro="" textlink="">
      <xdr:nvSpPr>
        <xdr:cNvPr id="9" name="Tekstboks 8"/>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10</xdr:col>
      <xdr:colOff>591746</xdr:colOff>
      <xdr:row>36</xdr:row>
      <xdr:rowOff>8283</xdr:rowOff>
    </xdr:from>
    <xdr:to>
      <xdr:col>13</xdr:col>
      <xdr:colOff>231903</xdr:colOff>
      <xdr:row>53</xdr:row>
      <xdr:rowOff>41413</xdr:rowOff>
    </xdr:to>
    <xdr:pic>
      <xdr:nvPicPr>
        <xdr:cNvPr id="10" name="Billede 9" descr="hangsler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1</xdr:col>
      <xdr:colOff>188015</xdr:colOff>
      <xdr:row>49</xdr:row>
      <xdr:rowOff>140806</xdr:rowOff>
    </xdr:from>
    <xdr:to>
      <xdr:col>10</xdr:col>
      <xdr:colOff>180975</xdr:colOff>
      <xdr:row>54</xdr:row>
      <xdr:rowOff>1</xdr:rowOff>
    </xdr:to>
    <xdr:sp macro="" textlink="">
      <xdr:nvSpPr>
        <xdr:cNvPr id="11" name="Tekstboks 10"/>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2</xdr:col>
      <xdr:colOff>32376</xdr:colOff>
      <xdr:row>5</xdr:row>
      <xdr:rowOff>113106</xdr:rowOff>
    </xdr:from>
    <xdr:to>
      <xdr:col>4</xdr:col>
      <xdr:colOff>27836</xdr:colOff>
      <xdr:row>10</xdr:row>
      <xdr:rowOff>119062</xdr:rowOff>
    </xdr:to>
    <xdr:grpSp>
      <xdr:nvGrpSpPr>
        <xdr:cNvPr id="37" name="Gruppe 36"/>
        <xdr:cNvGrpSpPr/>
      </xdr:nvGrpSpPr>
      <xdr:grpSpPr>
        <a:xfrm>
          <a:off x="413376" y="1140149"/>
          <a:ext cx="782308" cy="751391"/>
          <a:chOff x="269567" y="828675"/>
          <a:chExt cx="942974" cy="928801"/>
        </a:xfrm>
      </xdr:grpSpPr>
      <xdr:grpSp>
        <xdr:nvGrpSpPr>
          <xdr:cNvPr id="16" name="Gruppe 15"/>
          <xdr:cNvGrpSpPr/>
        </xdr:nvGrpSpPr>
        <xdr:grpSpPr>
          <a:xfrm>
            <a:off x="269567" y="828675"/>
            <a:ext cx="942974" cy="928801"/>
            <a:chOff x="269567" y="828675"/>
            <a:chExt cx="942974" cy="928801"/>
          </a:xfrm>
        </xdr:grpSpPr>
        <xdr:sp macro="" textlink="">
          <xdr:nvSpPr>
            <xdr:cNvPr id="14" name="Tekstboks 13"/>
            <xdr:cNvSpPr txBox="1"/>
          </xdr:nvSpPr>
          <xdr:spPr>
            <a:xfrm>
              <a:off x="269567" y="828675"/>
              <a:ext cx="942974" cy="9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a:t>
              </a:r>
              <a:r>
                <a:rPr lang="da-DK" sz="700" baseline="0"/>
                <a:t> Mørk brun elm</a:t>
              </a:r>
            </a:p>
            <a:p>
              <a:pPr algn="ctr"/>
              <a:r>
                <a:rPr lang="da-DK" sz="700" baseline="0"/>
                <a:t>19mm</a:t>
              </a:r>
              <a:endParaRPr lang="da-DK" sz="700"/>
            </a:p>
          </xdr:txBody>
        </xdr:sp>
        <xdr:pic>
          <xdr:nvPicPr>
            <xdr:cNvPr id="15" name="Billede 1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686"/>
            <a:stretch/>
          </xdr:blipFill>
          <xdr:spPr>
            <a:xfrm>
              <a:off x="318347" y="877019"/>
              <a:ext cx="840690" cy="487704"/>
            </a:xfrm>
            <a:prstGeom prst="rect">
              <a:avLst/>
            </a:prstGeom>
          </xdr:spPr>
        </xdr:pic>
      </xdr:grpSp>
      <xdr:sp macro="" textlink="" fLocksText="0">
        <xdr:nvSpPr>
          <xdr:cNvPr id="36" name="Tekstboks 35"/>
          <xdr:cNvSpPr txBox="1"/>
        </xdr:nvSpPr>
        <xdr:spPr>
          <a:xfrm>
            <a:off x="926793" y="1190625"/>
            <a:ext cx="190501" cy="1905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4</xdr:col>
      <xdr:colOff>75206</xdr:colOff>
      <xdr:row>5</xdr:row>
      <xdr:rowOff>113107</xdr:rowOff>
    </xdr:from>
    <xdr:to>
      <xdr:col>5</xdr:col>
      <xdr:colOff>375890</xdr:colOff>
      <xdr:row>10</xdr:row>
      <xdr:rowOff>119062</xdr:rowOff>
    </xdr:to>
    <xdr:grpSp>
      <xdr:nvGrpSpPr>
        <xdr:cNvPr id="43" name="Gruppe 42"/>
        <xdr:cNvGrpSpPr/>
      </xdr:nvGrpSpPr>
      <xdr:grpSpPr>
        <a:xfrm>
          <a:off x="1243054" y="1140150"/>
          <a:ext cx="706532" cy="751390"/>
          <a:chOff x="-170829" y="828676"/>
          <a:chExt cx="929705" cy="872893"/>
        </a:xfrm>
      </xdr:grpSpPr>
      <xdr:grpSp>
        <xdr:nvGrpSpPr>
          <xdr:cNvPr id="44" name="Gruppe 43"/>
          <xdr:cNvGrpSpPr/>
        </xdr:nvGrpSpPr>
        <xdr:grpSpPr>
          <a:xfrm>
            <a:off x="-170829" y="828676"/>
            <a:ext cx="929705" cy="872893"/>
            <a:chOff x="-170829" y="828676"/>
            <a:chExt cx="929705" cy="872893"/>
          </a:xfrm>
        </xdr:grpSpPr>
        <xdr:sp macro="" textlink="">
          <xdr:nvSpPr>
            <xdr:cNvPr id="46" name="Tekstboks 45"/>
            <xdr:cNvSpPr txBox="1"/>
          </xdr:nvSpPr>
          <xdr:spPr>
            <a:xfrm>
              <a:off x="-170829" y="828676"/>
              <a:ext cx="929705" cy="872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pPr algn="ctr"/>
              <a:endParaRPr lang="da-DK" sz="700" baseline="0"/>
            </a:p>
            <a:p>
              <a:pPr algn="ctr"/>
              <a:r>
                <a:rPr lang="da-DK" sz="700" baseline="0"/>
                <a:t>2 Børstet antik eg</a:t>
              </a:r>
            </a:p>
            <a:p>
              <a:pPr algn="ctr"/>
              <a:r>
                <a:rPr lang="da-DK" sz="700" baseline="0"/>
                <a:t>19mm</a:t>
              </a:r>
              <a:endParaRPr lang="da-DK" sz="700"/>
            </a:p>
          </xdr:txBody>
        </xdr:sp>
        <xdr:pic>
          <xdr:nvPicPr>
            <xdr:cNvPr id="47" name="Billede 4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1593"/>
            <a:stretch/>
          </xdr:blipFill>
          <xdr:spPr>
            <a:xfrm>
              <a:off x="-119255" y="869955"/>
              <a:ext cx="835174" cy="498245"/>
            </a:xfrm>
            <a:prstGeom prst="rect">
              <a:avLst/>
            </a:prstGeom>
          </xdr:spPr>
        </xdr:pic>
      </xdr:grpSp>
      <xdr:sp macro="" textlink="" fLocksText="0">
        <xdr:nvSpPr>
          <xdr:cNvPr id="45" name="Tekstboks 44"/>
          <xdr:cNvSpPr txBox="1"/>
        </xdr:nvSpPr>
        <xdr:spPr>
          <a:xfrm>
            <a:off x="486396" y="1194981"/>
            <a:ext cx="187820" cy="19184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5</xdr:col>
      <xdr:colOff>424132</xdr:colOff>
      <xdr:row>5</xdr:row>
      <xdr:rowOff>113104</xdr:rowOff>
    </xdr:from>
    <xdr:to>
      <xdr:col>6</xdr:col>
      <xdr:colOff>476250</xdr:colOff>
      <xdr:row>10</xdr:row>
      <xdr:rowOff>125016</xdr:rowOff>
    </xdr:to>
    <xdr:grpSp>
      <xdr:nvGrpSpPr>
        <xdr:cNvPr id="48" name="Gruppe 47"/>
        <xdr:cNvGrpSpPr/>
      </xdr:nvGrpSpPr>
      <xdr:grpSpPr>
        <a:xfrm>
          <a:off x="1997828" y="1140147"/>
          <a:ext cx="797552" cy="757347"/>
          <a:chOff x="-711434" y="828674"/>
          <a:chExt cx="1023730" cy="928084"/>
        </a:xfrm>
      </xdr:grpSpPr>
      <xdr:grpSp>
        <xdr:nvGrpSpPr>
          <xdr:cNvPr id="49" name="Gruppe 48"/>
          <xdr:cNvGrpSpPr/>
        </xdr:nvGrpSpPr>
        <xdr:grpSpPr>
          <a:xfrm>
            <a:off x="-711434" y="828674"/>
            <a:ext cx="1023730" cy="928084"/>
            <a:chOff x="-711434" y="828674"/>
            <a:chExt cx="1023730" cy="928084"/>
          </a:xfrm>
        </xdr:grpSpPr>
        <xdr:sp macro="" textlink="">
          <xdr:nvSpPr>
            <xdr:cNvPr id="51" name="Tekstboks 50"/>
            <xdr:cNvSpPr txBox="1"/>
          </xdr:nvSpPr>
          <xdr:spPr>
            <a:xfrm>
              <a:off x="-711434" y="828674"/>
              <a:ext cx="1023730" cy="928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pPr algn="ctr"/>
              <a:endParaRPr lang="da-DK" sz="700"/>
            </a:p>
            <a:p>
              <a:pPr algn="ctr"/>
              <a:r>
                <a:rPr lang="da-DK" sz="700"/>
                <a:t>3</a:t>
              </a:r>
              <a:r>
                <a:rPr lang="da-DK" sz="700" baseline="0"/>
                <a:t> Drivtømmer eg</a:t>
              </a:r>
            </a:p>
            <a:p>
              <a:pPr algn="ctr"/>
              <a:r>
                <a:rPr lang="da-DK" sz="700" baseline="0"/>
                <a:t>19mm</a:t>
              </a:r>
              <a:endParaRPr lang="da-DK" sz="700"/>
            </a:p>
          </xdr:txBody>
        </xdr:sp>
        <xdr:pic>
          <xdr:nvPicPr>
            <xdr:cNvPr id="52" name="Billede 51"/>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43839"/>
            <a:stretch/>
          </xdr:blipFill>
          <xdr:spPr>
            <a:xfrm>
              <a:off x="-667846" y="874993"/>
              <a:ext cx="935562" cy="485148"/>
            </a:xfrm>
            <a:prstGeom prst="rect">
              <a:avLst/>
            </a:prstGeom>
          </xdr:spPr>
        </xdr:pic>
      </xdr:grpSp>
      <xdr:sp macro="" textlink="" fLocksText="0">
        <xdr:nvSpPr>
          <xdr:cNvPr id="50" name="Tekstboks 49"/>
          <xdr:cNvSpPr txBox="1"/>
        </xdr:nvSpPr>
        <xdr:spPr>
          <a:xfrm>
            <a:off x="8947" y="1198558"/>
            <a:ext cx="206812" cy="18256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6</xdr:col>
      <xdr:colOff>524381</xdr:colOff>
      <xdr:row>5</xdr:row>
      <xdr:rowOff>118120</xdr:rowOff>
    </xdr:from>
    <xdr:to>
      <xdr:col>8</xdr:col>
      <xdr:colOff>45118</xdr:colOff>
      <xdr:row>10</xdr:row>
      <xdr:rowOff>130969</xdr:rowOff>
    </xdr:to>
    <xdr:grpSp>
      <xdr:nvGrpSpPr>
        <xdr:cNvPr id="53" name="Gruppe 52"/>
        <xdr:cNvGrpSpPr/>
      </xdr:nvGrpSpPr>
      <xdr:grpSpPr>
        <a:xfrm>
          <a:off x="2843511" y="1145163"/>
          <a:ext cx="746564" cy="758284"/>
          <a:chOff x="-1055693" y="834822"/>
          <a:chExt cx="1018716" cy="935689"/>
        </a:xfrm>
      </xdr:grpSpPr>
      <xdr:grpSp>
        <xdr:nvGrpSpPr>
          <xdr:cNvPr id="54" name="Gruppe 53"/>
          <xdr:cNvGrpSpPr/>
        </xdr:nvGrpSpPr>
        <xdr:grpSpPr>
          <a:xfrm>
            <a:off x="-1055693" y="834822"/>
            <a:ext cx="1018716" cy="935689"/>
            <a:chOff x="-1055693" y="834822"/>
            <a:chExt cx="1018716" cy="935689"/>
          </a:xfrm>
        </xdr:grpSpPr>
        <xdr:sp macro="" textlink="">
          <xdr:nvSpPr>
            <xdr:cNvPr id="56" name="Tekstboks 55"/>
            <xdr:cNvSpPr txBox="1"/>
          </xdr:nvSpPr>
          <xdr:spPr>
            <a:xfrm>
              <a:off x="-1055693" y="834822"/>
              <a:ext cx="1018716" cy="935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rIns="0" bIns="0" rtlCol="0" anchor="t"/>
            <a:lstStyle/>
            <a:p>
              <a:endParaRPr lang="da-DK" sz="700"/>
            </a:p>
            <a:p>
              <a:endParaRPr lang="da-DK" sz="700"/>
            </a:p>
            <a:p>
              <a:endParaRPr lang="da-DK" sz="700"/>
            </a:p>
            <a:p>
              <a:pPr algn="ctr"/>
              <a:endParaRPr lang="da-DK" sz="700"/>
            </a:p>
            <a:p>
              <a:pPr algn="ctr"/>
              <a:r>
                <a:rPr lang="da-DK" sz="700"/>
                <a:t>4</a:t>
              </a:r>
              <a:r>
                <a:rPr lang="da-DK" sz="700" baseline="0"/>
                <a:t> Børstet eg natur</a:t>
              </a:r>
            </a:p>
            <a:p>
              <a:pPr algn="ctr"/>
              <a:r>
                <a:rPr lang="da-DK" sz="700" baseline="0"/>
                <a:t>19mm</a:t>
              </a:r>
              <a:endParaRPr lang="da-DK" sz="700"/>
            </a:p>
          </xdr:txBody>
        </xdr:sp>
        <xdr:pic>
          <xdr:nvPicPr>
            <xdr:cNvPr id="57" name="Billede 56"/>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 b="43145"/>
            <a:stretch/>
          </xdr:blipFill>
          <xdr:spPr>
            <a:xfrm>
              <a:off x="-998816" y="885630"/>
              <a:ext cx="922003" cy="485235"/>
            </a:xfrm>
            <a:prstGeom prst="rect">
              <a:avLst/>
            </a:prstGeom>
          </xdr:spPr>
        </xdr:pic>
      </xdr:grpSp>
      <xdr:sp macro="" textlink="" fLocksText="0">
        <xdr:nvSpPr>
          <xdr:cNvPr id="55" name="Tekstboks 54"/>
          <xdr:cNvSpPr txBox="1"/>
        </xdr:nvSpPr>
        <xdr:spPr>
          <a:xfrm>
            <a:off x="-331894" y="1196770"/>
            <a:ext cx="205802" cy="19050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8</xdr:col>
      <xdr:colOff>88237</xdr:colOff>
      <xdr:row>5</xdr:row>
      <xdr:rowOff>123130</xdr:rowOff>
    </xdr:from>
    <xdr:to>
      <xdr:col>9</xdr:col>
      <xdr:colOff>220905</xdr:colOff>
      <xdr:row>10</xdr:row>
      <xdr:rowOff>125015</xdr:rowOff>
    </xdr:to>
    <xdr:grpSp>
      <xdr:nvGrpSpPr>
        <xdr:cNvPr id="58" name="Gruppe 57"/>
        <xdr:cNvGrpSpPr/>
      </xdr:nvGrpSpPr>
      <xdr:grpSpPr>
        <a:xfrm>
          <a:off x="3633194" y="1150173"/>
          <a:ext cx="753863" cy="747320"/>
          <a:chOff x="-1308734" y="841057"/>
          <a:chExt cx="942975" cy="929437"/>
        </a:xfrm>
      </xdr:grpSpPr>
      <xdr:grpSp>
        <xdr:nvGrpSpPr>
          <xdr:cNvPr id="59" name="Gruppe 58"/>
          <xdr:cNvGrpSpPr/>
        </xdr:nvGrpSpPr>
        <xdr:grpSpPr>
          <a:xfrm>
            <a:off x="-1308734" y="841057"/>
            <a:ext cx="942975" cy="929437"/>
            <a:chOff x="-1308734" y="841057"/>
            <a:chExt cx="942975" cy="929437"/>
          </a:xfrm>
        </xdr:grpSpPr>
        <xdr:sp macro="" textlink="">
          <xdr:nvSpPr>
            <xdr:cNvPr id="61" name="Tekstboks 60"/>
            <xdr:cNvSpPr txBox="1"/>
          </xdr:nvSpPr>
          <xdr:spPr>
            <a:xfrm>
              <a:off x="-1308734" y="841057"/>
              <a:ext cx="942975" cy="929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5</a:t>
              </a:r>
              <a:r>
                <a:rPr lang="da-DK" sz="700" baseline="0"/>
                <a:t> Rustik kalket eg</a:t>
              </a:r>
            </a:p>
            <a:p>
              <a:pPr algn="ctr"/>
              <a:r>
                <a:rPr lang="da-DK" sz="700" baseline="0"/>
                <a:t>19mm</a:t>
              </a:r>
              <a:endParaRPr lang="da-DK" sz="700"/>
            </a:p>
          </xdr:txBody>
        </xdr:sp>
        <xdr:pic>
          <xdr:nvPicPr>
            <xdr:cNvPr id="62" name="Billede 61"/>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42290"/>
            <a:stretch/>
          </xdr:blipFill>
          <xdr:spPr>
            <a:xfrm>
              <a:off x="-1256654" y="888910"/>
              <a:ext cx="845945" cy="488193"/>
            </a:xfrm>
            <a:prstGeom prst="rect">
              <a:avLst/>
            </a:prstGeom>
          </xdr:spPr>
        </xdr:pic>
      </xdr:grpSp>
      <xdr:sp macro="" textlink="" fLocksText="0">
        <xdr:nvSpPr>
          <xdr:cNvPr id="60" name="Tekstboks 59"/>
          <xdr:cNvSpPr txBox="1"/>
        </xdr:nvSpPr>
        <xdr:spPr>
          <a:xfrm>
            <a:off x="-651509" y="1203009"/>
            <a:ext cx="190500" cy="19050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9</xdr:col>
      <xdr:colOff>264204</xdr:colOff>
      <xdr:row>5</xdr:row>
      <xdr:rowOff>123130</xdr:rowOff>
    </xdr:from>
    <xdr:to>
      <xdr:col>10</xdr:col>
      <xdr:colOff>531394</xdr:colOff>
      <xdr:row>10</xdr:row>
      <xdr:rowOff>125016</xdr:rowOff>
    </xdr:to>
    <xdr:grpSp>
      <xdr:nvGrpSpPr>
        <xdr:cNvPr id="63" name="Gruppe 62"/>
        <xdr:cNvGrpSpPr/>
      </xdr:nvGrpSpPr>
      <xdr:grpSpPr>
        <a:xfrm>
          <a:off x="4430356" y="1150173"/>
          <a:ext cx="706168" cy="747321"/>
          <a:chOff x="-1728379" y="840965"/>
          <a:chExt cx="980578" cy="922454"/>
        </a:xfrm>
      </xdr:grpSpPr>
      <xdr:grpSp>
        <xdr:nvGrpSpPr>
          <xdr:cNvPr id="64" name="Gruppe 63"/>
          <xdr:cNvGrpSpPr/>
        </xdr:nvGrpSpPr>
        <xdr:grpSpPr>
          <a:xfrm>
            <a:off x="-1728379" y="840965"/>
            <a:ext cx="980578" cy="922454"/>
            <a:chOff x="-1728379" y="840965"/>
            <a:chExt cx="980578" cy="922454"/>
          </a:xfrm>
        </xdr:grpSpPr>
        <xdr:sp macro="" textlink="">
          <xdr:nvSpPr>
            <xdr:cNvPr id="66" name="Tekstboks 65"/>
            <xdr:cNvSpPr txBox="1"/>
          </xdr:nvSpPr>
          <xdr:spPr>
            <a:xfrm>
              <a:off x="-1728379" y="840965"/>
              <a:ext cx="980578" cy="922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6</a:t>
              </a:r>
              <a:r>
                <a:rPr lang="da-DK" sz="700" baseline="0"/>
                <a:t> Børstet hvid eg</a:t>
              </a:r>
            </a:p>
            <a:p>
              <a:pPr algn="ctr"/>
              <a:r>
                <a:rPr lang="da-DK" sz="700" baseline="0"/>
                <a:t>19mm</a:t>
              </a:r>
            </a:p>
          </xdr:txBody>
        </xdr:sp>
        <xdr:pic>
          <xdr:nvPicPr>
            <xdr:cNvPr id="67" name="Billede 66"/>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1" b="43036"/>
            <a:stretch/>
          </xdr:blipFill>
          <xdr:spPr>
            <a:xfrm>
              <a:off x="-1679524" y="885598"/>
              <a:ext cx="886387" cy="484515"/>
            </a:xfrm>
            <a:prstGeom prst="rect">
              <a:avLst/>
            </a:prstGeom>
          </xdr:spPr>
        </xdr:pic>
      </xdr:grpSp>
      <xdr:sp macro="" textlink="" fLocksText="0">
        <xdr:nvSpPr>
          <xdr:cNvPr id="65" name="Tekstboks 64"/>
          <xdr:cNvSpPr txBox="1"/>
        </xdr:nvSpPr>
        <xdr:spPr>
          <a:xfrm>
            <a:off x="-1041191" y="1210030"/>
            <a:ext cx="198097" cy="17993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10</xdr:col>
      <xdr:colOff>576523</xdr:colOff>
      <xdr:row>5</xdr:row>
      <xdr:rowOff>122126</xdr:rowOff>
    </xdr:from>
    <xdr:to>
      <xdr:col>12</xdr:col>
      <xdr:colOff>70195</xdr:colOff>
      <xdr:row>10</xdr:row>
      <xdr:rowOff>125015</xdr:rowOff>
    </xdr:to>
    <xdr:grpSp>
      <xdr:nvGrpSpPr>
        <xdr:cNvPr id="68" name="Gruppe 67"/>
        <xdr:cNvGrpSpPr/>
      </xdr:nvGrpSpPr>
      <xdr:grpSpPr>
        <a:xfrm>
          <a:off x="5181653" y="1149169"/>
          <a:ext cx="686368" cy="748324"/>
          <a:chOff x="-142981" y="828673"/>
          <a:chExt cx="782530" cy="764944"/>
        </a:xfrm>
      </xdr:grpSpPr>
      <xdr:grpSp>
        <xdr:nvGrpSpPr>
          <xdr:cNvPr id="69" name="Gruppe 68"/>
          <xdr:cNvGrpSpPr/>
        </xdr:nvGrpSpPr>
        <xdr:grpSpPr>
          <a:xfrm>
            <a:off x="-142981" y="828673"/>
            <a:ext cx="782530" cy="764944"/>
            <a:chOff x="-142981" y="828673"/>
            <a:chExt cx="782530" cy="764944"/>
          </a:xfrm>
        </xdr:grpSpPr>
        <xdr:sp macro="" textlink="">
          <xdr:nvSpPr>
            <xdr:cNvPr id="71" name="Tekstboks 70"/>
            <xdr:cNvSpPr txBox="1"/>
          </xdr:nvSpPr>
          <xdr:spPr>
            <a:xfrm>
              <a:off x="-142981" y="828673"/>
              <a:ext cx="782530" cy="764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7</a:t>
              </a:r>
              <a:r>
                <a:rPr lang="da-DK" sz="700" baseline="0"/>
                <a:t> Antracit</a:t>
              </a:r>
            </a:p>
            <a:p>
              <a:pPr algn="ctr"/>
              <a:r>
                <a:rPr lang="da-DK" sz="700" baseline="0"/>
                <a:t>16mm</a:t>
              </a:r>
              <a:endParaRPr lang="da-DK" sz="700"/>
            </a:p>
          </xdr:txBody>
        </xdr:sp>
        <xdr:pic>
          <xdr:nvPicPr>
            <xdr:cNvPr id="72" name="Billede 71"/>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397" t="1847" r="1" b="41359"/>
            <a:stretch/>
          </xdr:blipFill>
          <xdr:spPr>
            <a:xfrm>
              <a:off x="-100330" y="870675"/>
              <a:ext cx="707818" cy="407696"/>
            </a:xfrm>
            <a:prstGeom prst="rect">
              <a:avLst/>
            </a:prstGeom>
          </xdr:spPr>
        </xdr:pic>
      </xdr:grpSp>
      <xdr:sp macro="" textlink="" fLocksText="0">
        <xdr:nvSpPr>
          <xdr:cNvPr id="70" name="Tekstboks 69"/>
          <xdr:cNvSpPr txBox="1"/>
        </xdr:nvSpPr>
        <xdr:spPr>
          <a:xfrm>
            <a:off x="386193" y="1124480"/>
            <a:ext cx="183438" cy="16721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12</xdr:col>
      <xdr:colOff>120319</xdr:colOff>
      <xdr:row>5</xdr:row>
      <xdr:rowOff>117117</xdr:rowOff>
    </xdr:from>
    <xdr:to>
      <xdr:col>13</xdr:col>
      <xdr:colOff>571524</xdr:colOff>
      <xdr:row>10</xdr:row>
      <xdr:rowOff>125016</xdr:rowOff>
    </xdr:to>
    <xdr:grpSp>
      <xdr:nvGrpSpPr>
        <xdr:cNvPr id="73" name="Gruppe 72"/>
        <xdr:cNvGrpSpPr/>
      </xdr:nvGrpSpPr>
      <xdr:grpSpPr>
        <a:xfrm>
          <a:off x="5918145" y="1144160"/>
          <a:ext cx="699683" cy="753334"/>
          <a:chOff x="5757649" y="-486856"/>
          <a:chExt cx="942975" cy="941010"/>
        </a:xfrm>
      </xdr:grpSpPr>
      <xdr:grpSp>
        <xdr:nvGrpSpPr>
          <xdr:cNvPr id="74" name="Gruppe 73"/>
          <xdr:cNvGrpSpPr/>
        </xdr:nvGrpSpPr>
        <xdr:grpSpPr>
          <a:xfrm>
            <a:off x="5757649" y="-486856"/>
            <a:ext cx="942975" cy="941010"/>
            <a:chOff x="5757649" y="-486856"/>
            <a:chExt cx="942975" cy="941010"/>
          </a:xfrm>
        </xdr:grpSpPr>
        <xdr:sp macro="" textlink="">
          <xdr:nvSpPr>
            <xdr:cNvPr id="76" name="Tekstboks 75"/>
            <xdr:cNvSpPr txBox="1"/>
          </xdr:nvSpPr>
          <xdr:spPr>
            <a:xfrm>
              <a:off x="5757649" y="-486856"/>
              <a:ext cx="942975" cy="941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8</a:t>
              </a:r>
              <a:r>
                <a:rPr lang="da-DK" sz="700" baseline="0"/>
                <a:t> Sort ask</a:t>
              </a:r>
            </a:p>
            <a:p>
              <a:pPr algn="ctr"/>
              <a:r>
                <a:rPr lang="da-DK" sz="700" baseline="0"/>
                <a:t>16mm</a:t>
              </a:r>
            </a:p>
          </xdr:txBody>
        </xdr:sp>
        <xdr:pic>
          <xdr:nvPicPr>
            <xdr:cNvPr id="77" name="Billede 76"/>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861" t="2953" b="42246"/>
            <a:stretch/>
          </xdr:blipFill>
          <xdr:spPr>
            <a:xfrm>
              <a:off x="5798904" y="-444758"/>
              <a:ext cx="860465" cy="495870"/>
            </a:xfrm>
            <a:prstGeom prst="rect">
              <a:avLst/>
            </a:prstGeom>
          </xdr:spPr>
        </xdr:pic>
      </xdr:grpSp>
      <xdr:sp macro="" textlink="" fLocksText="0">
        <xdr:nvSpPr>
          <xdr:cNvPr id="75" name="Tekstboks 74"/>
          <xdr:cNvSpPr txBox="1"/>
        </xdr:nvSpPr>
        <xdr:spPr>
          <a:xfrm>
            <a:off x="6400054" y="-124904"/>
            <a:ext cx="205322" cy="194632"/>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2</xdr:col>
      <xdr:colOff>28072</xdr:colOff>
      <xdr:row>11</xdr:row>
      <xdr:rowOff>78586</xdr:rowOff>
    </xdr:from>
    <xdr:to>
      <xdr:col>4</xdr:col>
      <xdr:colOff>38204</xdr:colOff>
      <xdr:row>16</xdr:row>
      <xdr:rowOff>95250</xdr:rowOff>
    </xdr:to>
    <xdr:grpSp>
      <xdr:nvGrpSpPr>
        <xdr:cNvPr id="78" name="Gruppe 77"/>
        <xdr:cNvGrpSpPr/>
      </xdr:nvGrpSpPr>
      <xdr:grpSpPr>
        <a:xfrm>
          <a:off x="409072" y="2000151"/>
          <a:ext cx="796980" cy="762099"/>
          <a:chOff x="262034" y="828675"/>
          <a:chExt cx="942976" cy="930028"/>
        </a:xfrm>
      </xdr:grpSpPr>
      <xdr:grpSp>
        <xdr:nvGrpSpPr>
          <xdr:cNvPr id="79" name="Gruppe 78"/>
          <xdr:cNvGrpSpPr/>
        </xdr:nvGrpSpPr>
        <xdr:grpSpPr>
          <a:xfrm>
            <a:off x="262034" y="828675"/>
            <a:ext cx="942976" cy="930028"/>
            <a:chOff x="262034" y="828675"/>
            <a:chExt cx="942976" cy="930028"/>
          </a:xfrm>
        </xdr:grpSpPr>
        <xdr:sp macro="" textlink="">
          <xdr:nvSpPr>
            <xdr:cNvPr id="81" name="Tekstboks 80"/>
            <xdr:cNvSpPr txBox="1"/>
          </xdr:nvSpPr>
          <xdr:spPr>
            <a:xfrm>
              <a:off x="262034" y="828675"/>
              <a:ext cx="942976" cy="930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pPr algn="ctr"/>
              <a:endParaRPr lang="da-DK" sz="700"/>
            </a:p>
            <a:p>
              <a:pPr algn="ctr"/>
              <a:r>
                <a:rPr lang="da-DK" sz="700"/>
                <a:t>9</a:t>
              </a:r>
              <a:r>
                <a:rPr lang="da-DK" sz="700" baseline="0"/>
                <a:t> Hvid / antracit</a:t>
              </a:r>
            </a:p>
            <a:p>
              <a:pPr algn="ctr"/>
              <a:r>
                <a:rPr lang="da-DK" sz="700" baseline="0"/>
                <a:t>16mm</a:t>
              </a:r>
              <a:endParaRPr lang="da-DK" sz="700"/>
            </a:p>
          </xdr:txBody>
        </xdr:sp>
        <xdr:pic>
          <xdr:nvPicPr>
            <xdr:cNvPr id="82" name="Billede 81"/>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847" t="2013" b="41494"/>
            <a:stretch/>
          </xdr:blipFill>
          <xdr:spPr>
            <a:xfrm>
              <a:off x="304733" y="868378"/>
              <a:ext cx="857578" cy="478814"/>
            </a:xfrm>
            <a:prstGeom prst="rect">
              <a:avLst/>
            </a:prstGeom>
          </xdr:spPr>
        </xdr:pic>
      </xdr:grpSp>
      <xdr:sp macro="" textlink="" fLocksText="0">
        <xdr:nvSpPr>
          <xdr:cNvPr id="80" name="Tekstboks 79"/>
          <xdr:cNvSpPr txBox="1"/>
        </xdr:nvSpPr>
        <xdr:spPr>
          <a:xfrm>
            <a:off x="919259" y="1180272"/>
            <a:ext cx="190502" cy="18276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4</xdr:col>
      <xdr:colOff>83216</xdr:colOff>
      <xdr:row>11</xdr:row>
      <xdr:rowOff>78586</xdr:rowOff>
    </xdr:from>
    <xdr:to>
      <xdr:col>5</xdr:col>
      <xdr:colOff>377694</xdr:colOff>
      <xdr:row>16</xdr:row>
      <xdr:rowOff>95250</xdr:rowOff>
    </xdr:to>
    <xdr:grpSp>
      <xdr:nvGrpSpPr>
        <xdr:cNvPr id="83" name="Gruppe 82"/>
        <xdr:cNvGrpSpPr/>
      </xdr:nvGrpSpPr>
      <xdr:grpSpPr>
        <a:xfrm>
          <a:off x="1251064" y="2000151"/>
          <a:ext cx="700326" cy="762099"/>
          <a:chOff x="-3235707" y="828675"/>
          <a:chExt cx="942975" cy="870475"/>
        </a:xfrm>
      </xdr:grpSpPr>
      <xdr:grpSp>
        <xdr:nvGrpSpPr>
          <xdr:cNvPr id="84" name="Gruppe 83"/>
          <xdr:cNvGrpSpPr/>
        </xdr:nvGrpSpPr>
        <xdr:grpSpPr>
          <a:xfrm>
            <a:off x="-3235707" y="828675"/>
            <a:ext cx="942975" cy="870475"/>
            <a:chOff x="-3235707" y="828675"/>
            <a:chExt cx="942975" cy="870475"/>
          </a:xfrm>
        </xdr:grpSpPr>
        <xdr:sp macro="" textlink="">
          <xdr:nvSpPr>
            <xdr:cNvPr id="86" name="Tekstboks 85"/>
            <xdr:cNvSpPr txBox="1"/>
          </xdr:nvSpPr>
          <xdr:spPr>
            <a:xfrm>
              <a:off x="-3235707" y="828675"/>
              <a:ext cx="942975" cy="870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a:t>
              </a:r>
              <a:r>
                <a:rPr lang="da-DK" sz="700" baseline="0"/>
                <a:t>0 Lys ask</a:t>
              </a:r>
            </a:p>
            <a:p>
              <a:pPr algn="ctr"/>
              <a:r>
                <a:rPr lang="da-DK" sz="700" baseline="0"/>
                <a:t>16mm</a:t>
              </a:r>
              <a:endParaRPr lang="da-DK" sz="700"/>
            </a:p>
          </xdr:txBody>
        </xdr:sp>
        <xdr:pic>
          <xdr:nvPicPr>
            <xdr:cNvPr id="87" name="Billede 86"/>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073" t="4755" r="2601" b="43338"/>
            <a:stretch/>
          </xdr:blipFill>
          <xdr:spPr>
            <a:xfrm>
              <a:off x="-3196364" y="870479"/>
              <a:ext cx="870255" cy="454891"/>
            </a:xfrm>
            <a:prstGeom prst="rect">
              <a:avLst/>
            </a:prstGeom>
          </xdr:spPr>
        </xdr:pic>
      </xdr:grpSp>
      <xdr:sp macro="" textlink="" fLocksText="0">
        <xdr:nvSpPr>
          <xdr:cNvPr id="85" name="Tekstboks 84"/>
          <xdr:cNvSpPr txBox="1"/>
        </xdr:nvSpPr>
        <xdr:spPr>
          <a:xfrm>
            <a:off x="-2559230" y="1171955"/>
            <a:ext cx="190501" cy="17233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5</xdr:col>
      <xdr:colOff>425555</xdr:colOff>
      <xdr:row>11</xdr:row>
      <xdr:rowOff>78585</xdr:rowOff>
    </xdr:from>
    <xdr:to>
      <xdr:col>6</xdr:col>
      <xdr:colOff>477190</xdr:colOff>
      <xdr:row>16</xdr:row>
      <xdr:rowOff>95250</xdr:rowOff>
    </xdr:to>
    <xdr:grpSp>
      <xdr:nvGrpSpPr>
        <xdr:cNvPr id="88" name="Gruppe 87"/>
        <xdr:cNvGrpSpPr/>
      </xdr:nvGrpSpPr>
      <xdr:grpSpPr>
        <a:xfrm>
          <a:off x="1999251" y="2000150"/>
          <a:ext cx="797069" cy="762100"/>
          <a:chOff x="-3273793" y="828673"/>
          <a:chExt cx="929626" cy="944197"/>
        </a:xfrm>
      </xdr:grpSpPr>
      <xdr:grpSp>
        <xdr:nvGrpSpPr>
          <xdr:cNvPr id="89" name="Gruppe 88"/>
          <xdr:cNvGrpSpPr/>
        </xdr:nvGrpSpPr>
        <xdr:grpSpPr>
          <a:xfrm>
            <a:off x="-3273793" y="828673"/>
            <a:ext cx="929626" cy="944197"/>
            <a:chOff x="-3273793" y="828673"/>
            <a:chExt cx="929626" cy="944197"/>
          </a:xfrm>
        </xdr:grpSpPr>
        <xdr:sp macro="" textlink="">
          <xdr:nvSpPr>
            <xdr:cNvPr id="91" name="Tekstboks 90"/>
            <xdr:cNvSpPr txBox="1"/>
          </xdr:nvSpPr>
          <xdr:spPr>
            <a:xfrm>
              <a:off x="-3273793" y="828673"/>
              <a:ext cx="929626" cy="9441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a:t>
              </a:r>
              <a:r>
                <a:rPr lang="da-DK" sz="700" baseline="0"/>
                <a:t>1 Hvid / bøg</a:t>
              </a:r>
            </a:p>
            <a:p>
              <a:pPr algn="ctr"/>
              <a:r>
                <a:rPr lang="da-DK" sz="700" baseline="0"/>
                <a:t>16mm</a:t>
              </a:r>
              <a:endParaRPr lang="da-DK" sz="700"/>
            </a:p>
          </xdr:txBody>
        </xdr:sp>
        <xdr:pic>
          <xdr:nvPicPr>
            <xdr:cNvPr id="92" name="Billede 91"/>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016" t="3344" r="-1" b="43200"/>
            <a:stretch/>
          </xdr:blipFill>
          <xdr:spPr>
            <a:xfrm>
              <a:off x="-3230877" y="873589"/>
              <a:ext cx="846180" cy="487676"/>
            </a:xfrm>
            <a:prstGeom prst="rect">
              <a:avLst/>
            </a:prstGeom>
          </xdr:spPr>
        </xdr:pic>
      </xdr:grpSp>
      <xdr:sp macro="" textlink="" fLocksText="0">
        <xdr:nvSpPr>
          <xdr:cNvPr id="90" name="Tekstboks 89"/>
          <xdr:cNvSpPr txBox="1"/>
        </xdr:nvSpPr>
        <xdr:spPr>
          <a:xfrm>
            <a:off x="-2621350" y="1196619"/>
            <a:ext cx="187803" cy="18420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6</xdr:col>
      <xdr:colOff>532709</xdr:colOff>
      <xdr:row>11</xdr:row>
      <xdr:rowOff>78584</xdr:rowOff>
    </xdr:from>
    <xdr:to>
      <xdr:col>8</xdr:col>
      <xdr:colOff>42924</xdr:colOff>
      <xdr:row>16</xdr:row>
      <xdr:rowOff>95249</xdr:rowOff>
    </xdr:to>
    <xdr:grpSp>
      <xdr:nvGrpSpPr>
        <xdr:cNvPr id="93" name="Gruppe 92"/>
        <xdr:cNvGrpSpPr/>
      </xdr:nvGrpSpPr>
      <xdr:grpSpPr>
        <a:xfrm>
          <a:off x="2851839" y="2000149"/>
          <a:ext cx="736042" cy="762100"/>
          <a:chOff x="-3809934" y="828673"/>
          <a:chExt cx="968920" cy="944930"/>
        </a:xfrm>
      </xdr:grpSpPr>
      <xdr:grpSp>
        <xdr:nvGrpSpPr>
          <xdr:cNvPr id="94" name="Gruppe 93"/>
          <xdr:cNvGrpSpPr/>
        </xdr:nvGrpSpPr>
        <xdr:grpSpPr>
          <a:xfrm>
            <a:off x="-3809934" y="828673"/>
            <a:ext cx="968920" cy="944930"/>
            <a:chOff x="-3809934" y="828673"/>
            <a:chExt cx="968920" cy="944930"/>
          </a:xfrm>
        </xdr:grpSpPr>
        <xdr:sp macro="" textlink="">
          <xdr:nvSpPr>
            <xdr:cNvPr id="96" name="Tekstboks 95"/>
            <xdr:cNvSpPr txBox="1"/>
          </xdr:nvSpPr>
          <xdr:spPr>
            <a:xfrm>
              <a:off x="-3809934" y="828673"/>
              <a:ext cx="968920" cy="944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a:t>
              </a:r>
              <a:r>
                <a:rPr lang="da-DK" sz="700" baseline="0"/>
                <a:t>2 Hvid</a:t>
              </a:r>
            </a:p>
            <a:p>
              <a:pPr algn="ctr"/>
              <a:r>
                <a:rPr lang="da-DK" sz="700" baseline="0"/>
                <a:t>16mm</a:t>
              </a:r>
              <a:endParaRPr lang="da-DK" sz="700"/>
            </a:p>
          </xdr:txBody>
        </xdr:sp>
        <xdr:pic>
          <xdr:nvPicPr>
            <xdr:cNvPr id="97" name="Billede 96"/>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2043" t="5163" b="42016"/>
            <a:stretch/>
          </xdr:blipFill>
          <xdr:spPr>
            <a:xfrm>
              <a:off x="-3767017" y="879036"/>
              <a:ext cx="881950" cy="494993"/>
            </a:xfrm>
            <a:prstGeom prst="rect">
              <a:avLst/>
            </a:prstGeom>
          </xdr:spPr>
        </xdr:pic>
      </xdr:grpSp>
      <xdr:sp macro="" textlink="" fLocksText="0">
        <xdr:nvSpPr>
          <xdr:cNvPr id="95" name="Tekstboks 94"/>
          <xdr:cNvSpPr txBox="1"/>
        </xdr:nvSpPr>
        <xdr:spPr>
          <a:xfrm>
            <a:off x="-3137630" y="1205726"/>
            <a:ext cx="195741" cy="18254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xdr:col>
      <xdr:colOff>133350</xdr:colOff>
      <xdr:row>4</xdr:row>
      <xdr:rowOff>119060</xdr:rowOff>
    </xdr:from>
    <xdr:to>
      <xdr:col>12</xdr:col>
      <xdr:colOff>190500</xdr:colOff>
      <xdr:row>5</xdr:row>
      <xdr:rowOff>23810</xdr:rowOff>
    </xdr:to>
    <xdr:sp macro="" textlink="">
      <xdr:nvSpPr>
        <xdr:cNvPr id="98" name="Tekstboks 97"/>
        <xdr:cNvSpPr txBox="1"/>
      </xdr:nvSpPr>
      <xdr:spPr>
        <a:xfrm>
          <a:off x="323850" y="900110"/>
          <a:ext cx="56673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baseline="0"/>
            <a:t>Sæt kryds:</a:t>
          </a:r>
          <a:endParaRPr lang="da-DK" sz="1000"/>
        </a:p>
      </xdr:txBody>
    </xdr:sp>
    <xdr:clientData/>
  </xdr:twoCellAnchor>
  <xdr:twoCellAnchor>
    <xdr:from>
      <xdr:col>7</xdr:col>
      <xdr:colOff>209550</xdr:colOff>
      <xdr:row>56</xdr:row>
      <xdr:rowOff>28575</xdr:rowOff>
    </xdr:from>
    <xdr:to>
      <xdr:col>14</xdr:col>
      <xdr:colOff>0</xdr:colOff>
      <xdr:row>83</xdr:row>
      <xdr:rowOff>99393</xdr:rowOff>
    </xdr:to>
    <xdr:sp macro="" textlink="">
      <xdr:nvSpPr>
        <xdr:cNvPr id="100" name="Tekstboks 99"/>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2</xdr:col>
      <xdr:colOff>26194</xdr:colOff>
      <xdr:row>17</xdr:row>
      <xdr:rowOff>54185</xdr:rowOff>
    </xdr:from>
    <xdr:to>
      <xdr:col>2</xdr:col>
      <xdr:colOff>235814</xdr:colOff>
      <xdr:row>18</xdr:row>
      <xdr:rowOff>114298</xdr:rowOff>
    </xdr:to>
    <xdr:sp macro="" textlink="" fLocksText="0">
      <xdr:nvSpPr>
        <xdr:cNvPr id="101" name="Tekstboks 100"/>
        <xdr:cNvSpPr txBox="1"/>
      </xdr:nvSpPr>
      <xdr:spPr>
        <a:xfrm>
          <a:off x="407194" y="2941451"/>
          <a:ext cx="209620" cy="2148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clientData fLocksWithSheet="0"/>
  </xdr:twoCellAnchor>
  <xdr:twoCellAnchor>
    <xdr:from>
      <xdr:col>10</xdr:col>
      <xdr:colOff>215348</xdr:colOff>
      <xdr:row>85</xdr:row>
      <xdr:rowOff>8292</xdr:rowOff>
    </xdr:from>
    <xdr:to>
      <xdr:col>13</xdr:col>
      <xdr:colOff>600074</xdr:colOff>
      <xdr:row>90</xdr:row>
      <xdr:rowOff>115957</xdr:rowOff>
    </xdr:to>
    <xdr:sp macro="" textlink="">
      <xdr:nvSpPr>
        <xdr:cNvPr id="104" name="Tekstboks 103"/>
        <xdr:cNvSpPr txBox="1"/>
      </xdr:nvSpPr>
      <xdr:spPr>
        <a:xfrm>
          <a:off x="4568273" y="15715017"/>
          <a:ext cx="1832526" cy="1326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oneCellAnchor>
    <xdr:from>
      <xdr:col>10</xdr:col>
      <xdr:colOff>235589</xdr:colOff>
      <xdr:row>85</xdr:row>
      <xdr:rowOff>80767</xdr:rowOff>
    </xdr:from>
    <xdr:ext cx="1132791" cy="1174464"/>
    <xdr:pic>
      <xdr:nvPicPr>
        <xdr:cNvPr id="102" name="Billede 10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588514" y="15787492"/>
          <a:ext cx="1132791" cy="1174464"/>
        </a:xfrm>
        <a:prstGeom prst="rect">
          <a:avLst/>
        </a:prstGeom>
      </xdr:spPr>
    </xdr:pic>
    <xdr:clientData/>
  </xdr:oneCellAnchor>
  <xdr:twoCellAnchor>
    <xdr:from>
      <xdr:col>12</xdr:col>
      <xdr:colOff>59635</xdr:colOff>
      <xdr:row>85</xdr:row>
      <xdr:rowOff>72071</xdr:rowOff>
    </xdr:from>
    <xdr:to>
      <xdr:col>15</xdr:col>
      <xdr:colOff>78684</xdr:colOff>
      <xdr:row>90</xdr:row>
      <xdr:rowOff>190500</xdr:rowOff>
    </xdr:to>
    <xdr:sp macro="" textlink="">
      <xdr:nvSpPr>
        <xdr:cNvPr id="2" name="Tekstboks 1"/>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Emhættereol med 1 hylde.</a:t>
          </a:r>
          <a:r>
            <a:rPr lang="da-DK" sz="900" baseline="0"/>
            <a:t> </a:t>
          </a:r>
          <a:r>
            <a:rPr lang="da-DK" sz="900"/>
            <a:t>Dybde: 116mm. Bemærk:</a:t>
          </a:r>
          <a:r>
            <a:rPr lang="da-DK" sz="900" baseline="0"/>
            <a:t> Har synlige skrue-hoveder på ydersiden.</a:t>
          </a:r>
          <a:endParaRPr lang="da-DK" sz="900"/>
        </a:p>
      </xdr:txBody>
    </xdr:sp>
    <xdr:clientData/>
  </xdr:twoCellAnchor>
  <xdr:twoCellAnchor>
    <xdr:from>
      <xdr:col>9</xdr:col>
      <xdr:colOff>331618</xdr:colOff>
      <xdr:row>91</xdr:row>
      <xdr:rowOff>9525</xdr:rowOff>
    </xdr:from>
    <xdr:to>
      <xdr:col>13</xdr:col>
      <xdr:colOff>590550</xdr:colOff>
      <xdr:row>101</xdr:row>
      <xdr:rowOff>0</xdr:rowOff>
    </xdr:to>
    <xdr:sp macro="" textlink="">
      <xdr:nvSpPr>
        <xdr:cNvPr id="105" name="Tekstboks 104"/>
        <xdr:cNvSpPr txBox="1"/>
      </xdr:nvSpPr>
      <xdr:spPr>
        <a:xfrm>
          <a:off x="4246393" y="17230725"/>
          <a:ext cx="2144882"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twoCellAnchor>
    <xdr:from>
      <xdr:col>9</xdr:col>
      <xdr:colOff>403655</xdr:colOff>
      <xdr:row>91</xdr:row>
      <xdr:rowOff>96234</xdr:rowOff>
    </xdr:from>
    <xdr:to>
      <xdr:col>13</xdr:col>
      <xdr:colOff>418134</xdr:colOff>
      <xdr:row>98</xdr:row>
      <xdr:rowOff>140804</xdr:rowOff>
    </xdr:to>
    <xdr:pic>
      <xdr:nvPicPr>
        <xdr:cNvPr id="103" name="Billede 102" descr="afsreol"/>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t="8369"/>
        <a:stretch>
          <a:fillRect/>
        </a:stretch>
      </xdr:blipFill>
      <xdr:spPr bwMode="auto">
        <a:xfrm>
          <a:off x="4318430" y="17317434"/>
          <a:ext cx="1900429" cy="1539995"/>
        </a:xfrm>
        <a:prstGeom prst="rect">
          <a:avLst/>
        </a:prstGeom>
        <a:noFill/>
        <a:ln>
          <a:noFill/>
        </a:ln>
      </xdr:spPr>
    </xdr:pic>
    <xdr:clientData/>
  </xdr:twoCellAnchor>
  <xdr:twoCellAnchor>
    <xdr:from>
      <xdr:col>9</xdr:col>
      <xdr:colOff>314324</xdr:colOff>
      <xdr:row>98</xdr:row>
      <xdr:rowOff>158620</xdr:rowOff>
    </xdr:from>
    <xdr:to>
      <xdr:col>13</xdr:col>
      <xdr:colOff>590549</xdr:colOff>
      <xdr:row>101</xdr:row>
      <xdr:rowOff>24855</xdr:rowOff>
    </xdr:to>
    <xdr:sp macro="" textlink="">
      <xdr:nvSpPr>
        <xdr:cNvPr id="106" name="Tekstboks 105"/>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Afslutningsreoler</a:t>
          </a:r>
          <a:r>
            <a:rPr lang="da-DK" sz="900" baseline="0"/>
            <a:t> med hhv. 1 og 2 hylder. Kan vendes på hovedet.</a:t>
          </a:r>
          <a:endParaRPr lang="da-DK" sz="900"/>
        </a:p>
      </xdr:txBody>
    </xdr:sp>
    <xdr:clientData/>
  </xdr:twoCellAnchor>
  <xdr:twoCellAnchor>
    <xdr:from>
      <xdr:col>7</xdr:col>
      <xdr:colOff>156127</xdr:colOff>
      <xdr:row>102</xdr:row>
      <xdr:rowOff>38100</xdr:rowOff>
    </xdr:from>
    <xdr:to>
      <xdr:col>11</xdr:col>
      <xdr:colOff>542924</xdr:colOff>
      <xdr:row>105</xdr:row>
      <xdr:rowOff>149087</xdr:rowOff>
    </xdr:to>
    <xdr:sp macro="" textlink="">
      <xdr:nvSpPr>
        <xdr:cNvPr id="107" name="Tekstboks 106"/>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 600,-</a:t>
          </a:r>
          <a:r>
            <a:rPr lang="da-DK" sz="800" baseline="0">
              <a:solidFill>
                <a:schemeClr val="dk1"/>
              </a:solidFill>
              <a:effectLst/>
              <a:latin typeface="+mn-lt"/>
              <a:ea typeface="+mn-ea"/>
              <a:cs typeface="+mn-cs"/>
            </a:rPr>
            <a:t>  H:901-2400mm &amp; B:301-700mm</a:t>
          </a:r>
          <a:r>
            <a:rPr lang="da-DK" sz="1000" baseline="0">
              <a:solidFill>
                <a:schemeClr val="dk1"/>
              </a:solidFill>
              <a:effectLst/>
              <a:latin typeface="+mn-lt"/>
              <a:ea typeface="+mn-ea"/>
              <a:cs typeface="+mn-cs"/>
            </a:rPr>
            <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300,-</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300,-</a:t>
          </a:r>
          <a:r>
            <a:rPr lang="da-DK" sz="800" baseline="0">
              <a:solidFill>
                <a:schemeClr val="dk1"/>
              </a:solidFill>
              <a:effectLst/>
              <a:latin typeface="+mn-lt"/>
              <a:ea typeface="+mn-ea"/>
              <a:cs typeface="+mn-cs"/>
            </a:rPr>
            <a:t>  H:0-900mm &amp; B:301-700mm</a:t>
          </a:r>
          <a:r>
            <a:rPr lang="da-DK" sz="1000" baseline="0">
              <a:solidFill>
                <a:schemeClr val="dk1"/>
              </a:solidFill>
              <a:effectLst/>
              <a:latin typeface="+mn-lt"/>
              <a:ea typeface="+mn-ea"/>
              <a:cs typeface="+mn-cs"/>
            </a:rPr>
            <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200,-</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10</xdr:col>
      <xdr:colOff>380823</xdr:colOff>
      <xdr:row>71</xdr:row>
      <xdr:rowOff>165670</xdr:rowOff>
    </xdr:from>
    <xdr:to>
      <xdr:col>13</xdr:col>
      <xdr:colOff>567356</xdr:colOff>
      <xdr:row>82</xdr:row>
      <xdr:rowOff>168718</xdr:rowOff>
    </xdr:to>
    <xdr:pic>
      <xdr:nvPicPr>
        <xdr:cNvPr id="109" name="Billede 108" descr="opmaal2"/>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7</xdr:col>
      <xdr:colOff>211203</xdr:colOff>
      <xdr:row>67</xdr:row>
      <xdr:rowOff>182246</xdr:rowOff>
    </xdr:from>
    <xdr:to>
      <xdr:col>10</xdr:col>
      <xdr:colOff>455543</xdr:colOff>
      <xdr:row>83</xdr:row>
      <xdr:rowOff>41430</xdr:rowOff>
    </xdr:to>
    <xdr:sp macro="" textlink="">
      <xdr:nvSpPr>
        <xdr:cNvPr id="4" name="Tekstboks 3"/>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7</xdr:col>
      <xdr:colOff>152400</xdr:colOff>
      <xdr:row>106</xdr:row>
      <xdr:rowOff>84027</xdr:rowOff>
    </xdr:from>
    <xdr:to>
      <xdr:col>14</xdr:col>
      <xdr:colOff>0</xdr:colOff>
      <xdr:row>127</xdr:row>
      <xdr:rowOff>136922</xdr:rowOff>
    </xdr:to>
    <xdr:sp macro="" textlink="">
      <xdr:nvSpPr>
        <xdr:cNvPr id="110" name="Tekstboks 109"/>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11</xdr:col>
      <xdr:colOff>546651</xdr:colOff>
      <xdr:row>102</xdr:row>
      <xdr:rowOff>38100</xdr:rowOff>
    </xdr:from>
    <xdr:to>
      <xdr:col>13</xdr:col>
      <xdr:colOff>598833</xdr:colOff>
      <xdr:row>105</xdr:row>
      <xdr:rowOff>148829</xdr:rowOff>
    </xdr:to>
    <xdr:sp macro="" textlink="">
      <xdr:nvSpPr>
        <xdr:cNvPr id="12" name="Tekstboks 11"/>
        <xdr:cNvSpPr txBox="1"/>
      </xdr:nvSpPr>
      <xdr:spPr>
        <a:xfrm>
          <a:off x="5594901" y="19707225"/>
          <a:ext cx="903479" cy="1206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Op til 16 arbejdsdage</a:t>
          </a:r>
        </a:p>
        <a:p>
          <a:pPr algn="ctr"/>
          <a:endParaRPr lang="da-DK" sz="900" baseline="0"/>
        </a:p>
        <a:p>
          <a:pPr algn="ctr"/>
          <a:r>
            <a:rPr lang="da-DK" sz="900" baseline="0"/>
            <a:t>Fragt:</a:t>
          </a:r>
        </a:p>
        <a:p>
          <a:pPr algn="ctr"/>
          <a:r>
            <a:rPr lang="da-DK" sz="900" baseline="0"/>
            <a:t>Kun kr. 59,-</a:t>
          </a:r>
          <a:endParaRPr lang="da-DK" sz="900"/>
        </a:p>
      </xdr:txBody>
    </xdr:sp>
    <xdr:clientData/>
  </xdr:twoCellAnchor>
  <xdr:twoCellAnchor>
    <xdr:from>
      <xdr:col>10</xdr:col>
      <xdr:colOff>476250</xdr:colOff>
      <xdr:row>66</xdr:row>
      <xdr:rowOff>180975</xdr:rowOff>
    </xdr:from>
    <xdr:to>
      <xdr:col>13</xdr:col>
      <xdr:colOff>390524</xdr:colOff>
      <xdr:row>71</xdr:row>
      <xdr:rowOff>123825</xdr:rowOff>
    </xdr:to>
    <xdr:sp macro="" textlink="">
      <xdr:nvSpPr>
        <xdr:cNvPr id="17" name="Tekstboks 16"/>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7</xdr:col>
      <xdr:colOff>149087</xdr:colOff>
      <xdr:row>131</xdr:row>
      <xdr:rowOff>190499</xdr:rowOff>
    </xdr:from>
    <xdr:to>
      <xdr:col>14</xdr:col>
      <xdr:colOff>0</xdr:colOff>
      <xdr:row>136</xdr:row>
      <xdr:rowOff>190500</xdr:rowOff>
    </xdr:to>
    <xdr:sp macro="" textlink="">
      <xdr:nvSpPr>
        <xdr:cNvPr id="19" name="Tekstboks 18"/>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5</xdr:col>
      <xdr:colOff>405849</xdr:colOff>
      <xdr:row>137</xdr:row>
      <xdr:rowOff>157369</xdr:rowOff>
    </xdr:from>
    <xdr:to>
      <xdr:col>14</xdr:col>
      <xdr:colOff>0</xdr:colOff>
      <xdr:row>146</xdr:row>
      <xdr:rowOff>190499</xdr:rowOff>
    </xdr:to>
    <xdr:sp macro="" textlink="">
      <xdr:nvSpPr>
        <xdr:cNvPr id="108" name="Tekstboks 107"/>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1</xdr:col>
      <xdr:colOff>213693</xdr:colOff>
      <xdr:row>137</xdr:row>
      <xdr:rowOff>155711</xdr:rowOff>
    </xdr:from>
    <xdr:to>
      <xdr:col>5</xdr:col>
      <xdr:colOff>256760</xdr:colOff>
      <xdr:row>147</xdr:row>
      <xdr:rowOff>0</xdr:rowOff>
    </xdr:to>
    <xdr:sp macro="" textlink="">
      <xdr:nvSpPr>
        <xdr:cNvPr id="111" name="Tekstboks 110"/>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2</xdr:col>
      <xdr:colOff>91097</xdr:colOff>
      <xdr:row>138</xdr:row>
      <xdr:rowOff>49687</xdr:rowOff>
    </xdr:from>
    <xdr:to>
      <xdr:col>5</xdr:col>
      <xdr:colOff>104775</xdr:colOff>
      <xdr:row>142</xdr:row>
      <xdr:rowOff>74544</xdr:rowOff>
    </xdr:to>
    <xdr:pic>
      <xdr:nvPicPr>
        <xdr:cNvPr id="3" name="Billede 2"/>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2</xdr:col>
      <xdr:colOff>16563</xdr:colOff>
      <xdr:row>142</xdr:row>
      <xdr:rowOff>74547</xdr:rowOff>
    </xdr:from>
    <xdr:to>
      <xdr:col>5</xdr:col>
      <xdr:colOff>266701</xdr:colOff>
      <xdr:row>146</xdr:row>
      <xdr:rowOff>107675</xdr:rowOff>
    </xdr:to>
    <xdr:sp macro="" textlink="">
      <xdr:nvSpPr>
        <xdr:cNvPr id="20" name="Tekstboks 19"/>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10</xdr:col>
      <xdr:colOff>187989</xdr:colOff>
      <xdr:row>132</xdr:row>
      <xdr:rowOff>149091</xdr:rowOff>
    </xdr:from>
    <xdr:to>
      <xdr:col>13</xdr:col>
      <xdr:colOff>581025</xdr:colOff>
      <xdr:row>136</xdr:row>
      <xdr:rowOff>99395</xdr:rowOff>
    </xdr:to>
    <xdr:pic>
      <xdr:nvPicPr>
        <xdr:cNvPr id="22" name="Billede 21"/>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7</xdr:col>
      <xdr:colOff>192832</xdr:colOff>
      <xdr:row>132</xdr:row>
      <xdr:rowOff>17858</xdr:rowOff>
    </xdr:from>
    <xdr:to>
      <xdr:col>10</xdr:col>
      <xdr:colOff>225963</xdr:colOff>
      <xdr:row>137</xdr:row>
      <xdr:rowOff>42706</xdr:rowOff>
    </xdr:to>
    <xdr:sp macro="" textlink="">
      <xdr:nvSpPr>
        <xdr:cNvPr id="23" name="Tekstboks 22"/>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10</xdr:col>
      <xdr:colOff>378597</xdr:colOff>
      <xdr:row>138</xdr:row>
      <xdr:rowOff>132522</xdr:rowOff>
    </xdr:from>
    <xdr:to>
      <xdr:col>13</xdr:col>
      <xdr:colOff>581025</xdr:colOff>
      <xdr:row>146</xdr:row>
      <xdr:rowOff>51889</xdr:rowOff>
    </xdr:to>
    <xdr:pic>
      <xdr:nvPicPr>
        <xdr:cNvPr id="24" name="Billede 23"/>
        <xdr:cNvPicPr>
          <a:picLocks noChangeAspect="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7</xdr:col>
      <xdr:colOff>687453</xdr:colOff>
      <xdr:row>138</xdr:row>
      <xdr:rowOff>24841</xdr:rowOff>
    </xdr:from>
    <xdr:to>
      <xdr:col>10</xdr:col>
      <xdr:colOff>316807</xdr:colOff>
      <xdr:row>146</xdr:row>
      <xdr:rowOff>24841</xdr:rowOff>
    </xdr:to>
    <xdr:pic>
      <xdr:nvPicPr>
        <xdr:cNvPr id="27" name="Billede 26"/>
        <xdr:cNvPicPr>
          <a:picLocks noChangeAspect="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1996" t="18554" r="57188" b="8806"/>
        <a:stretch/>
      </xdr:blipFill>
      <xdr:spPr>
        <a:xfrm>
          <a:off x="3776866" y="26554037"/>
          <a:ext cx="1524000" cy="1524000"/>
        </a:xfrm>
        <a:prstGeom prst="rect">
          <a:avLst/>
        </a:prstGeom>
      </xdr:spPr>
    </xdr:pic>
    <xdr:clientData/>
  </xdr:twoCellAnchor>
  <xdr:twoCellAnchor editAs="oneCell">
    <xdr:from>
      <xdr:col>5</xdr:col>
      <xdr:colOff>546655</xdr:colOff>
      <xdr:row>139</xdr:row>
      <xdr:rowOff>4</xdr:rowOff>
    </xdr:from>
    <xdr:to>
      <xdr:col>7</xdr:col>
      <xdr:colOff>436909</xdr:colOff>
      <xdr:row>146</xdr:row>
      <xdr:rowOff>144520</xdr:rowOff>
    </xdr:to>
    <xdr:pic>
      <xdr:nvPicPr>
        <xdr:cNvPr id="26" name="Billede 25"/>
        <xdr:cNvPicPr>
          <a:picLocks noChangeAspect="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6</xdr:col>
      <xdr:colOff>588051</xdr:colOff>
      <xdr:row>145</xdr:row>
      <xdr:rowOff>173938</xdr:rowOff>
    </xdr:from>
    <xdr:ext cx="596766" cy="233205"/>
    <xdr:sp macro="" textlink="">
      <xdr:nvSpPr>
        <xdr:cNvPr id="29" name="Tekstboks 28"/>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8</xdr:col>
      <xdr:colOff>152397</xdr:colOff>
      <xdr:row>145</xdr:row>
      <xdr:rowOff>168967</xdr:rowOff>
    </xdr:from>
    <xdr:ext cx="1230337" cy="233205"/>
    <xdr:sp macro="" textlink="">
      <xdr:nvSpPr>
        <xdr:cNvPr id="112" name="Tekstboks 111"/>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11</xdr:col>
      <xdr:colOff>379345</xdr:colOff>
      <xdr:row>145</xdr:row>
      <xdr:rowOff>180562</xdr:rowOff>
    </xdr:from>
    <xdr:ext cx="439287" cy="233205"/>
    <xdr:sp macro="" textlink="">
      <xdr:nvSpPr>
        <xdr:cNvPr id="113" name="Tekstboks 112"/>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10</xdr:col>
      <xdr:colOff>357190</xdr:colOff>
      <xdr:row>37</xdr:row>
      <xdr:rowOff>90489</xdr:rowOff>
    </xdr:from>
    <xdr:to>
      <xdr:col>10</xdr:col>
      <xdr:colOff>595315</xdr:colOff>
      <xdr:row>53</xdr:row>
      <xdr:rowOff>109539</xdr:rowOff>
    </xdr:to>
    <xdr:sp macro="" textlink="">
      <xdr:nvSpPr>
        <xdr:cNvPr id="18" name="Tekstboks 17"/>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xdr:from>
      <xdr:col>8</xdr:col>
      <xdr:colOff>89797</xdr:colOff>
      <xdr:row>11</xdr:row>
      <xdr:rowOff>82156</xdr:rowOff>
    </xdr:from>
    <xdr:to>
      <xdr:col>9</xdr:col>
      <xdr:colOff>213183</xdr:colOff>
      <xdr:row>16</xdr:row>
      <xdr:rowOff>95249</xdr:rowOff>
    </xdr:to>
    <xdr:grpSp>
      <xdr:nvGrpSpPr>
        <xdr:cNvPr id="21" name="Gruppe 20"/>
        <xdr:cNvGrpSpPr/>
      </xdr:nvGrpSpPr>
      <xdr:grpSpPr>
        <a:xfrm>
          <a:off x="3634754" y="2003721"/>
          <a:ext cx="744581" cy="758528"/>
          <a:chOff x="3433072" y="2339581"/>
          <a:chExt cx="694886" cy="774256"/>
        </a:xfrm>
      </xdr:grpSpPr>
      <xdr:sp macro="" textlink="">
        <xdr:nvSpPr>
          <xdr:cNvPr id="114" name="Tekstboks 113"/>
          <xdr:cNvSpPr txBox="1"/>
        </xdr:nvSpPr>
        <xdr:spPr>
          <a:xfrm>
            <a:off x="3433072" y="2339581"/>
            <a:ext cx="694886" cy="7742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a:t>
            </a:r>
            <a:r>
              <a:rPr lang="da-DK" sz="700" baseline="0"/>
              <a:t>3 Antracit / hvid</a:t>
            </a:r>
          </a:p>
          <a:p>
            <a:pPr algn="ctr"/>
            <a:r>
              <a:rPr lang="da-DK" sz="700" baseline="0"/>
              <a:t>16mm</a:t>
            </a:r>
            <a:endParaRPr lang="da-DK" sz="700"/>
          </a:p>
        </xdr:txBody>
      </xdr:sp>
      <xdr:pic>
        <xdr:nvPicPr>
          <xdr:cNvPr id="115" name="Billede 114"/>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b="34114"/>
          <a:stretch/>
        </xdr:blipFill>
        <xdr:spPr>
          <a:xfrm>
            <a:off x="3474245" y="2381718"/>
            <a:ext cx="619124" cy="400773"/>
          </a:xfrm>
          <a:prstGeom prst="rect">
            <a:avLst/>
          </a:prstGeom>
        </xdr:spPr>
      </xdr:pic>
      <xdr:sp macro="" textlink="" fLocksText="0">
        <xdr:nvSpPr>
          <xdr:cNvPr id="116" name="Tekstboks 115"/>
          <xdr:cNvSpPr txBox="1"/>
        </xdr:nvSpPr>
        <xdr:spPr>
          <a:xfrm>
            <a:off x="3922387" y="2649746"/>
            <a:ext cx="140381" cy="14718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9</xdr:col>
      <xdr:colOff>266010</xdr:colOff>
      <xdr:row>11</xdr:row>
      <xdr:rowOff>79776</xdr:rowOff>
    </xdr:from>
    <xdr:to>
      <xdr:col>10</xdr:col>
      <xdr:colOff>520364</xdr:colOff>
      <xdr:row>16</xdr:row>
      <xdr:rowOff>95251</xdr:rowOff>
    </xdr:to>
    <xdr:grpSp>
      <xdr:nvGrpSpPr>
        <xdr:cNvPr id="25" name="Gruppe 24"/>
        <xdr:cNvGrpSpPr/>
      </xdr:nvGrpSpPr>
      <xdr:grpSpPr>
        <a:xfrm>
          <a:off x="4432162" y="2001341"/>
          <a:ext cx="693332" cy="760910"/>
          <a:chOff x="4180785" y="2337200"/>
          <a:chExt cx="692504" cy="776599"/>
        </a:xfrm>
      </xdr:grpSpPr>
      <xdr:sp macro="" textlink="">
        <xdr:nvSpPr>
          <xdr:cNvPr id="117" name="Tekstboks 116"/>
          <xdr:cNvSpPr txBox="1"/>
        </xdr:nvSpPr>
        <xdr:spPr>
          <a:xfrm>
            <a:off x="4180785" y="2337200"/>
            <a:ext cx="692504" cy="776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14</a:t>
            </a:r>
            <a:r>
              <a:rPr lang="da-DK" sz="700" baseline="0"/>
              <a:t> Hvid med glans</a:t>
            </a:r>
          </a:p>
          <a:p>
            <a:pPr algn="ctr"/>
            <a:r>
              <a:rPr lang="da-DK" sz="700" baseline="0"/>
              <a:t>16mm</a:t>
            </a:r>
            <a:endParaRPr lang="da-DK" sz="700"/>
          </a:p>
        </xdr:txBody>
      </xdr:sp>
      <xdr:pic>
        <xdr:nvPicPr>
          <xdr:cNvPr id="118" name="Billede 117"/>
          <xdr:cNvPicPr>
            <a:picLocks noChangeAspect="1"/>
          </xdr:cNvPicPr>
        </xdr:nvPicPr>
        <xdr:blipFill rotWithShape="1">
          <a:blip xmlns:r="http://schemas.openxmlformats.org/officeDocument/2006/relationships" r:embed="rId24" cstate="print">
            <a:extLst>
              <a:ext uri="{28A0092B-C50C-407E-A947-70E740481C1C}">
                <a14:useLocalDpi xmlns:a14="http://schemas.microsoft.com/office/drawing/2010/main" val="0"/>
              </a:ext>
            </a:extLst>
          </a:blip>
          <a:srcRect b="33603"/>
          <a:stretch/>
        </xdr:blipFill>
        <xdr:spPr>
          <a:xfrm>
            <a:off x="4219553" y="2379335"/>
            <a:ext cx="615575" cy="403156"/>
          </a:xfrm>
          <a:prstGeom prst="rect">
            <a:avLst/>
          </a:prstGeom>
        </xdr:spPr>
      </xdr:pic>
      <xdr:sp macro="" textlink="" fLocksText="0">
        <xdr:nvSpPr>
          <xdr:cNvPr id="119" name="Tekstboks 118"/>
          <xdr:cNvSpPr txBox="1"/>
        </xdr:nvSpPr>
        <xdr:spPr>
          <a:xfrm>
            <a:off x="4660530" y="2646152"/>
            <a:ext cx="140381" cy="151992"/>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10</xdr:col>
      <xdr:colOff>579144</xdr:colOff>
      <xdr:row>11</xdr:row>
      <xdr:rowOff>77394</xdr:rowOff>
    </xdr:from>
    <xdr:to>
      <xdr:col>12</xdr:col>
      <xdr:colOff>71499</xdr:colOff>
      <xdr:row>16</xdr:row>
      <xdr:rowOff>95250</xdr:rowOff>
    </xdr:to>
    <xdr:grpSp>
      <xdr:nvGrpSpPr>
        <xdr:cNvPr id="30" name="Gruppe 29"/>
        <xdr:cNvGrpSpPr/>
      </xdr:nvGrpSpPr>
      <xdr:grpSpPr>
        <a:xfrm>
          <a:off x="5184274" y="1998959"/>
          <a:ext cx="685051" cy="763291"/>
          <a:chOff x="4932069" y="2334819"/>
          <a:chExt cx="692505" cy="779033"/>
        </a:xfrm>
      </xdr:grpSpPr>
      <xdr:sp macro="" textlink="">
        <xdr:nvSpPr>
          <xdr:cNvPr id="120" name="Tekstboks 119"/>
          <xdr:cNvSpPr txBox="1"/>
        </xdr:nvSpPr>
        <xdr:spPr>
          <a:xfrm>
            <a:off x="4932069" y="2334819"/>
            <a:ext cx="692505" cy="779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a:p>
            <a:endParaRPr lang="da-DK" sz="700"/>
          </a:p>
          <a:p>
            <a:endParaRPr lang="da-DK" sz="700"/>
          </a:p>
          <a:p>
            <a:endParaRPr lang="da-DK" sz="700"/>
          </a:p>
          <a:p>
            <a:pPr algn="ctr"/>
            <a:r>
              <a:rPr lang="da-DK" sz="700"/>
              <a:t>15</a:t>
            </a:r>
            <a:r>
              <a:rPr lang="da-DK" sz="700" baseline="0"/>
              <a:t> Hvid med glans og alukant 16mm</a:t>
            </a:r>
            <a:endParaRPr lang="da-DK" sz="700"/>
          </a:p>
        </xdr:txBody>
      </xdr:sp>
      <xdr:pic>
        <xdr:nvPicPr>
          <xdr:cNvPr id="121" name="Billede 120"/>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Lst>
          </a:blip>
          <a:srcRect b="32515"/>
          <a:stretch/>
        </xdr:blipFill>
        <xdr:spPr>
          <a:xfrm>
            <a:off x="4969647" y="2376954"/>
            <a:ext cx="619147" cy="411490"/>
          </a:xfrm>
          <a:prstGeom prst="rect">
            <a:avLst/>
          </a:prstGeom>
        </xdr:spPr>
      </xdr:pic>
      <xdr:sp macro="" textlink="" fLocksText="0">
        <xdr:nvSpPr>
          <xdr:cNvPr id="122" name="Tekstboks 121"/>
          <xdr:cNvSpPr txBox="1"/>
        </xdr:nvSpPr>
        <xdr:spPr>
          <a:xfrm>
            <a:off x="5416600" y="2649746"/>
            <a:ext cx="140201" cy="15320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editAs="oneCell">
    <xdr:from>
      <xdr:col>1</xdr:col>
      <xdr:colOff>171450</xdr:colOff>
      <xdr:row>148</xdr:row>
      <xdr:rowOff>61376</xdr:rowOff>
    </xdr:from>
    <xdr:to>
      <xdr:col>8</xdr:col>
      <xdr:colOff>321784</xdr:colOff>
      <xdr:row>150</xdr:row>
      <xdr:rowOff>39671</xdr:rowOff>
    </xdr:to>
    <xdr:pic>
      <xdr:nvPicPr>
        <xdr:cNvPr id="123" name="Billede 122"/>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1</xdr:col>
      <xdr:colOff>95250</xdr:colOff>
      <xdr:row>149</xdr:row>
      <xdr:rowOff>171450</xdr:rowOff>
    </xdr:from>
    <xdr:to>
      <xdr:col>6</xdr:col>
      <xdr:colOff>609600</xdr:colOff>
      <xdr:row>151</xdr:row>
      <xdr:rowOff>28575</xdr:rowOff>
    </xdr:to>
    <xdr:sp macro="" textlink="">
      <xdr:nvSpPr>
        <xdr:cNvPr id="13" name="Tekstboks 12"/>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twoCellAnchor>
    <xdr:from>
      <xdr:col>2</xdr:col>
      <xdr:colOff>219075</xdr:colOff>
      <xdr:row>17</xdr:row>
      <xdr:rowOff>54765</xdr:rowOff>
    </xdr:from>
    <xdr:to>
      <xdr:col>13</xdr:col>
      <xdr:colOff>457200</xdr:colOff>
      <xdr:row>19</xdr:row>
      <xdr:rowOff>7141</xdr:rowOff>
    </xdr:to>
    <xdr:sp macro="" textlink="">
      <xdr:nvSpPr>
        <xdr:cNvPr id="28" name="Tekstboks 27"/>
        <xdr:cNvSpPr txBox="1"/>
      </xdr:nvSpPr>
      <xdr:spPr>
        <a:xfrm>
          <a:off x="600075" y="2942031"/>
          <a:ext cx="591740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a:t>Sæt et kryds, hvis vandret årestruktur ønskes. Bemærk at den ikke vil være gennemgående fra låge til låge.</a:t>
          </a:r>
        </a:p>
      </xdr:txBody>
    </xdr:sp>
    <xdr:clientData/>
  </xdr:twoCellAnchor>
  <xdr:oneCellAnchor>
    <xdr:from>
      <xdr:col>10</xdr:col>
      <xdr:colOff>590550</xdr:colOff>
      <xdr:row>114</xdr:row>
      <xdr:rowOff>132159</xdr:rowOff>
    </xdr:from>
    <xdr:ext cx="914400" cy="264560"/>
    <xdr:sp macro="" textlink="">
      <xdr:nvSpPr>
        <xdr:cNvPr id="31" name="Tekstboks 30"/>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7</xdr:col>
      <xdr:colOff>448818</xdr:colOff>
      <xdr:row>128</xdr:row>
      <xdr:rowOff>11900</xdr:rowOff>
    </xdr:from>
    <xdr:to>
      <xdr:col>12</xdr:col>
      <xdr:colOff>89298</xdr:colOff>
      <xdr:row>131</xdr:row>
      <xdr:rowOff>125016</xdr:rowOff>
    </xdr:to>
    <xdr:sp macro="" textlink="">
      <xdr:nvSpPr>
        <xdr:cNvPr id="124" name="Tekstboks 123"/>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449,-</a:t>
          </a:r>
        </a:p>
      </xdr:txBody>
    </xdr:sp>
    <xdr:clientData/>
  </xdr:twoCellAnchor>
  <xdr:twoCellAnchor>
    <xdr:from>
      <xdr:col>7</xdr:col>
      <xdr:colOff>160734</xdr:colOff>
      <xdr:row>128</xdr:row>
      <xdr:rowOff>29765</xdr:rowOff>
    </xdr:from>
    <xdr:to>
      <xdr:col>7</xdr:col>
      <xdr:colOff>452437</xdr:colOff>
      <xdr:row>129</xdr:row>
      <xdr:rowOff>172640</xdr:rowOff>
    </xdr:to>
    <xdr:sp macro="" textlink="">
      <xdr:nvSpPr>
        <xdr:cNvPr id="32" name="Højrepil 31"/>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109490</xdr:colOff>
      <xdr:row>80</xdr:row>
      <xdr:rowOff>1</xdr:rowOff>
    </xdr:from>
    <xdr:to>
      <xdr:col>5</xdr:col>
      <xdr:colOff>517922</xdr:colOff>
      <xdr:row>83</xdr:row>
      <xdr:rowOff>0</xdr:rowOff>
    </xdr:to>
    <xdr:sp macro="" textlink="">
      <xdr:nvSpPr>
        <xdr:cNvPr id="125" name="Tekstboks 124"/>
        <xdr:cNvSpPr txBox="1"/>
      </xdr:nvSpPr>
      <xdr:spPr>
        <a:xfrm>
          <a:off x="299990" y="14710173"/>
          <a:ext cx="1789557"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Bemærk</a:t>
          </a:r>
          <a:r>
            <a:rPr lang="da-DK" sz="900" baseline="0"/>
            <a:t> produktionsstart og levering</a:t>
          </a:r>
          <a:r>
            <a:rPr lang="da-DK" sz="900"/>
            <a:t>: Kr. 449,-</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1"/>
  <sheetViews>
    <sheetView showZeros="0" tabSelected="1" topLeftCell="A92" zoomScale="115" zoomScaleNormal="115" workbookViewId="0">
      <selection activeCell="S106" sqref="S106"/>
    </sheetView>
  </sheetViews>
  <sheetFormatPr defaultColWidth="9" defaultRowHeight="12.75" x14ac:dyDescent="0.2"/>
  <cols>
    <col min="1" max="2" width="2.85546875" style="5" customWidth="1"/>
    <col min="3" max="3" width="5.28515625" style="5" customWidth="1"/>
    <col min="4" max="4" width="6.42578125" style="5" customWidth="1"/>
    <col min="5" max="5" width="6.140625" style="5" customWidth="1"/>
    <col min="6" max="6" width="11.140625" style="5" customWidth="1"/>
    <col min="7" max="7" width="9.42578125" style="5" customWidth="1"/>
    <col min="8" max="8" width="9" style="5" customWidth="1"/>
    <col min="9" max="9" width="9.28515625" style="5" customWidth="1"/>
    <col min="10" max="10" width="6.5703125" style="5" customWidth="1"/>
    <col min="11" max="12" width="9" style="5"/>
    <col min="13" max="13" width="3.7109375" style="5" customWidth="1"/>
    <col min="14" max="14" width="9" style="5" customWidth="1"/>
    <col min="15" max="15" width="0" style="5" hidden="1" customWidth="1"/>
    <col min="16" max="16384" width="9" style="5"/>
  </cols>
  <sheetData>
    <row r="1" spans="2:14" ht="16.5" customHeight="1" x14ac:dyDescent="0.4">
      <c r="B1" s="4"/>
      <c r="C1" s="77" t="s">
        <v>12</v>
      </c>
      <c r="D1" s="77"/>
      <c r="E1" s="77"/>
      <c r="F1" s="77"/>
      <c r="G1" s="77"/>
      <c r="H1" s="77"/>
      <c r="I1" s="77"/>
      <c r="J1" s="77"/>
      <c r="K1" s="77"/>
      <c r="L1" s="77"/>
      <c r="M1" s="77"/>
      <c r="N1" s="77"/>
    </row>
    <row r="2" spans="2:14" ht="15" customHeight="1" x14ac:dyDescent="0.4">
      <c r="B2" s="4"/>
      <c r="C2" s="77"/>
      <c r="D2" s="77"/>
      <c r="E2" s="77"/>
      <c r="F2" s="77"/>
      <c r="G2" s="77"/>
      <c r="H2" s="77"/>
      <c r="I2" s="77"/>
      <c r="J2" s="77"/>
      <c r="K2" s="77"/>
      <c r="L2" s="77"/>
      <c r="M2" s="77"/>
      <c r="N2" s="77"/>
    </row>
    <row r="3" spans="2:14" ht="15" customHeight="1" x14ac:dyDescent="0.2">
      <c r="C3" s="6" t="s">
        <v>0</v>
      </c>
      <c r="D3" s="46"/>
      <c r="E3" s="47"/>
      <c r="F3" s="48"/>
      <c r="G3" s="6" t="s">
        <v>1</v>
      </c>
      <c r="H3" s="1"/>
      <c r="J3" s="7"/>
    </row>
    <row r="4" spans="2:14" ht="15" customHeight="1" x14ac:dyDescent="0.2">
      <c r="J4" s="7"/>
    </row>
    <row r="5" spans="2:14" ht="20.100000000000001" customHeight="1" x14ac:dyDescent="0.35">
      <c r="C5" s="8"/>
      <c r="E5" s="8"/>
      <c r="F5" s="8"/>
      <c r="G5" s="8"/>
      <c r="H5" s="8"/>
      <c r="I5" s="8"/>
      <c r="J5" s="8"/>
      <c r="K5" s="8"/>
      <c r="L5" s="8"/>
      <c r="M5" s="8"/>
      <c r="N5" s="8"/>
    </row>
    <row r="6" spans="2:14" ht="12" customHeight="1" x14ac:dyDescent="0.2">
      <c r="C6" s="6"/>
      <c r="D6" s="10"/>
      <c r="E6" s="10"/>
      <c r="F6" s="11"/>
      <c r="G6" s="12"/>
      <c r="H6" s="10"/>
      <c r="I6" s="7"/>
      <c r="J6" s="7"/>
    </row>
    <row r="7" spans="2:14" ht="12" customHeight="1" x14ac:dyDescent="0.2">
      <c r="I7" s="7"/>
      <c r="J7" s="7"/>
    </row>
    <row r="8" spans="2:14" ht="12" customHeight="1" x14ac:dyDescent="0.2"/>
    <row r="9" spans="2:14" ht="12" customHeight="1" x14ac:dyDescent="0.2"/>
    <row r="10" spans="2:14" ht="12" customHeight="1" x14ac:dyDescent="0.2"/>
    <row r="11" spans="2:14" ht="12" customHeight="1" x14ac:dyDescent="0.2"/>
    <row r="12" spans="2:14" ht="12" customHeight="1" x14ac:dyDescent="0.2"/>
    <row r="13" spans="2:14" ht="12" customHeight="1" x14ac:dyDescent="0.2"/>
    <row r="14" spans="2:14" ht="12" customHeight="1" x14ac:dyDescent="0.2"/>
    <row r="15" spans="2:14" ht="12" customHeight="1" x14ac:dyDescent="0.2"/>
    <row r="16" spans="2:14" ht="12" customHeight="1" x14ac:dyDescent="0.2"/>
    <row r="17" spans="2:16" ht="12" customHeight="1" x14ac:dyDescent="0.2">
      <c r="I17" s="5" t="s">
        <v>26</v>
      </c>
    </row>
    <row r="18" spans="2:16" ht="12" customHeight="1" x14ac:dyDescent="0.2">
      <c r="D18" s="9"/>
      <c r="H18" s="6"/>
      <c r="I18" s="6"/>
      <c r="J18" s="13"/>
    </row>
    <row r="19" spans="2:16" ht="12" customHeight="1" x14ac:dyDescent="0.2"/>
    <row r="20" spans="2:16" ht="12" customHeight="1" x14ac:dyDescent="0.2"/>
    <row r="21" spans="2:16" ht="23.25" customHeight="1" x14ac:dyDescent="0.35">
      <c r="C21" s="74" t="s">
        <v>29</v>
      </c>
      <c r="D21" s="75"/>
      <c r="E21" s="75"/>
      <c r="F21" s="75"/>
      <c r="G21" s="75"/>
      <c r="H21" s="75"/>
      <c r="I21" s="75"/>
      <c r="J21" s="76"/>
    </row>
    <row r="22" spans="2:16" ht="27.75" customHeight="1" x14ac:dyDescent="0.2">
      <c r="C22" s="14" t="s">
        <v>2</v>
      </c>
      <c r="D22" s="14" t="s">
        <v>3</v>
      </c>
      <c r="E22" s="14" t="s">
        <v>4</v>
      </c>
      <c r="F22" s="15" t="s">
        <v>7</v>
      </c>
      <c r="G22" s="78" t="s">
        <v>27</v>
      </c>
      <c r="H22" s="79"/>
      <c r="I22" s="14" t="s">
        <v>8</v>
      </c>
      <c r="J22" s="14" t="s">
        <v>5</v>
      </c>
      <c r="P22" s="5" t="s">
        <v>26</v>
      </c>
    </row>
    <row r="23" spans="2:16" ht="15" customHeight="1" x14ac:dyDescent="0.2">
      <c r="B23" s="5">
        <v>1</v>
      </c>
      <c r="C23" s="37"/>
      <c r="D23" s="38"/>
      <c r="E23" s="38"/>
      <c r="F23" s="38"/>
      <c r="G23" s="38"/>
      <c r="H23" s="38"/>
      <c r="I23" s="41">
        <f t="shared" ref="I23:I37" si="0">IF(AND(D23=0,E23=0),0,IF(D23&lt;900,300,600))</f>
        <v>0</v>
      </c>
      <c r="J23" s="43">
        <f t="shared" ref="J23:J24" si="1">I23*C23</f>
        <v>0</v>
      </c>
    </row>
    <row r="24" spans="2:16" ht="15" customHeight="1" x14ac:dyDescent="0.2">
      <c r="B24" s="5">
        <v>2</v>
      </c>
      <c r="C24" s="37"/>
      <c r="D24" s="38"/>
      <c r="E24" s="38"/>
      <c r="F24" s="38"/>
      <c r="G24" s="38"/>
      <c r="H24" s="38"/>
      <c r="I24" s="41">
        <f t="shared" si="0"/>
        <v>0</v>
      </c>
      <c r="J24" s="43">
        <f t="shared" si="1"/>
        <v>0</v>
      </c>
    </row>
    <row r="25" spans="2:16" ht="15" customHeight="1" x14ac:dyDescent="0.2">
      <c r="B25" s="5">
        <v>3</v>
      </c>
      <c r="C25" s="37"/>
      <c r="D25" s="38"/>
      <c r="E25" s="38"/>
      <c r="F25" s="38"/>
      <c r="G25" s="38"/>
      <c r="H25" s="38"/>
      <c r="I25" s="41">
        <f t="shared" si="0"/>
        <v>0</v>
      </c>
      <c r="J25" s="43">
        <f t="shared" ref="J25:J37" si="2">I25*C25</f>
        <v>0</v>
      </c>
    </row>
    <row r="26" spans="2:16" ht="15" customHeight="1" x14ac:dyDescent="0.2">
      <c r="B26" s="5">
        <v>4</v>
      </c>
      <c r="C26" s="37"/>
      <c r="D26" s="38"/>
      <c r="E26" s="38"/>
      <c r="F26" s="38"/>
      <c r="G26" s="38"/>
      <c r="H26" s="38"/>
      <c r="I26" s="41">
        <f t="shared" si="0"/>
        <v>0</v>
      </c>
      <c r="J26" s="43">
        <f t="shared" si="2"/>
        <v>0</v>
      </c>
    </row>
    <row r="27" spans="2:16" ht="15" customHeight="1" x14ac:dyDescent="0.2">
      <c r="B27" s="5">
        <v>5</v>
      </c>
      <c r="C27" s="37"/>
      <c r="D27" s="38"/>
      <c r="E27" s="38"/>
      <c r="F27" s="38"/>
      <c r="G27" s="38"/>
      <c r="H27" s="38"/>
      <c r="I27" s="41">
        <f t="shared" si="0"/>
        <v>0</v>
      </c>
      <c r="J27" s="43">
        <f t="shared" si="2"/>
        <v>0</v>
      </c>
    </row>
    <row r="28" spans="2:16" ht="15" customHeight="1" x14ac:dyDescent="0.2">
      <c r="B28" s="5">
        <v>6</v>
      </c>
      <c r="C28" s="37"/>
      <c r="D28" s="38"/>
      <c r="E28" s="38"/>
      <c r="F28" s="38"/>
      <c r="G28" s="38"/>
      <c r="H28" s="38"/>
      <c r="I28" s="41">
        <f t="shared" si="0"/>
        <v>0</v>
      </c>
      <c r="J28" s="43">
        <f t="shared" si="2"/>
        <v>0</v>
      </c>
    </row>
    <row r="29" spans="2:16" ht="15" customHeight="1" x14ac:dyDescent="0.2">
      <c r="B29" s="5">
        <v>7</v>
      </c>
      <c r="C29" s="37"/>
      <c r="D29" s="38"/>
      <c r="E29" s="38"/>
      <c r="F29" s="38"/>
      <c r="G29" s="38"/>
      <c r="H29" s="38"/>
      <c r="I29" s="41">
        <f t="shared" si="0"/>
        <v>0</v>
      </c>
      <c r="J29" s="43">
        <f t="shared" si="2"/>
        <v>0</v>
      </c>
    </row>
    <row r="30" spans="2:16" ht="15" customHeight="1" x14ac:dyDescent="0.2">
      <c r="B30" s="5">
        <v>8</v>
      </c>
      <c r="C30" s="37"/>
      <c r="D30" s="38"/>
      <c r="E30" s="38"/>
      <c r="F30" s="38"/>
      <c r="G30" s="38"/>
      <c r="H30" s="38"/>
      <c r="I30" s="41">
        <f t="shared" si="0"/>
        <v>0</v>
      </c>
      <c r="J30" s="43">
        <f t="shared" si="2"/>
        <v>0</v>
      </c>
    </row>
    <row r="31" spans="2:16" ht="15" customHeight="1" x14ac:dyDescent="0.2">
      <c r="B31" s="5">
        <v>9</v>
      </c>
      <c r="C31" s="37"/>
      <c r="D31" s="38"/>
      <c r="E31" s="38"/>
      <c r="F31" s="38"/>
      <c r="G31" s="38"/>
      <c r="H31" s="38"/>
      <c r="I31" s="41">
        <f t="shared" si="0"/>
        <v>0</v>
      </c>
      <c r="J31" s="43">
        <f t="shared" si="2"/>
        <v>0</v>
      </c>
    </row>
    <row r="32" spans="2:16" ht="15" customHeight="1" x14ac:dyDescent="0.2">
      <c r="B32" s="5">
        <v>10</v>
      </c>
      <c r="C32" s="37"/>
      <c r="D32" s="38"/>
      <c r="E32" s="38"/>
      <c r="F32" s="38"/>
      <c r="G32" s="38"/>
      <c r="H32" s="38"/>
      <c r="I32" s="41">
        <f t="shared" si="0"/>
        <v>0</v>
      </c>
      <c r="J32" s="43">
        <f t="shared" si="2"/>
        <v>0</v>
      </c>
    </row>
    <row r="33" spans="2:13" ht="15" customHeight="1" x14ac:dyDescent="0.2">
      <c r="B33" s="5">
        <v>11</v>
      </c>
      <c r="C33" s="37"/>
      <c r="D33" s="38"/>
      <c r="E33" s="38"/>
      <c r="F33" s="38"/>
      <c r="G33" s="38"/>
      <c r="H33" s="38"/>
      <c r="I33" s="41">
        <f t="shared" si="0"/>
        <v>0</v>
      </c>
      <c r="J33" s="43">
        <f t="shared" si="2"/>
        <v>0</v>
      </c>
    </row>
    <row r="34" spans="2:13" ht="15" customHeight="1" x14ac:dyDescent="0.2">
      <c r="B34" s="5">
        <v>12</v>
      </c>
      <c r="C34" s="37"/>
      <c r="D34" s="38"/>
      <c r="E34" s="38"/>
      <c r="F34" s="38"/>
      <c r="G34" s="38"/>
      <c r="H34" s="38"/>
      <c r="I34" s="41">
        <f t="shared" si="0"/>
        <v>0</v>
      </c>
      <c r="J34" s="43">
        <f t="shared" si="2"/>
        <v>0</v>
      </c>
    </row>
    <row r="35" spans="2:13" ht="15" customHeight="1" x14ac:dyDescent="0.2">
      <c r="B35" s="5">
        <v>13</v>
      </c>
      <c r="C35" s="37"/>
      <c r="D35" s="38"/>
      <c r="E35" s="38"/>
      <c r="F35" s="38"/>
      <c r="G35" s="38"/>
      <c r="H35" s="38"/>
      <c r="I35" s="41">
        <f t="shared" si="0"/>
        <v>0</v>
      </c>
      <c r="J35" s="43">
        <f t="shared" si="2"/>
        <v>0</v>
      </c>
      <c r="K35" s="16"/>
    </row>
    <row r="36" spans="2:13" ht="15" customHeight="1" x14ac:dyDescent="0.2">
      <c r="B36" s="5">
        <v>14</v>
      </c>
      <c r="C36" s="37"/>
      <c r="D36" s="38"/>
      <c r="E36" s="38"/>
      <c r="F36" s="38"/>
      <c r="G36" s="38"/>
      <c r="H36" s="38"/>
      <c r="I36" s="41">
        <f t="shared" si="0"/>
        <v>0</v>
      </c>
      <c r="J36" s="43">
        <f t="shared" si="2"/>
        <v>0</v>
      </c>
      <c r="K36" s="16"/>
    </row>
    <row r="37" spans="2:13" ht="15" customHeight="1" x14ac:dyDescent="0.2">
      <c r="B37" s="5">
        <v>15</v>
      </c>
      <c r="C37" s="37"/>
      <c r="D37" s="38"/>
      <c r="E37" s="38"/>
      <c r="F37" s="38"/>
      <c r="G37" s="38"/>
      <c r="H37" s="38"/>
      <c r="I37" s="41">
        <f t="shared" si="0"/>
        <v>0</v>
      </c>
      <c r="J37" s="43">
        <f t="shared" si="2"/>
        <v>0</v>
      </c>
      <c r="K37" s="16"/>
    </row>
    <row r="38" spans="2:13" ht="15" customHeight="1" x14ac:dyDescent="0.2">
      <c r="C38" s="90" t="s">
        <v>35</v>
      </c>
      <c r="D38" s="91"/>
      <c r="E38" s="91"/>
      <c r="F38" s="91"/>
      <c r="G38" s="91"/>
      <c r="H38" s="91"/>
      <c r="I38" s="17" t="s">
        <v>5</v>
      </c>
      <c r="J38" s="45">
        <f>SUM(J23:J37)</f>
        <v>0</v>
      </c>
      <c r="K38" s="16"/>
      <c r="L38" s="16"/>
      <c r="M38" s="16"/>
    </row>
    <row r="39" spans="2:13" ht="12" customHeight="1" x14ac:dyDescent="0.2"/>
    <row r="40" spans="2:13" ht="12" customHeight="1" x14ac:dyDescent="0.2"/>
    <row r="41" spans="2:13" ht="12" customHeight="1" x14ac:dyDescent="0.2"/>
    <row r="42" spans="2:13" ht="12" customHeight="1" x14ac:dyDescent="0.2"/>
    <row r="43" spans="2:13" ht="12" customHeight="1" x14ac:dyDescent="0.2"/>
    <row r="44" spans="2:13" ht="12" customHeight="1" x14ac:dyDescent="0.2"/>
    <row r="45" spans="2:13" ht="12" customHeight="1" x14ac:dyDescent="0.2"/>
    <row r="46" spans="2:13" ht="12" customHeight="1" x14ac:dyDescent="0.2"/>
    <row r="47" spans="2:13" ht="12" customHeight="1" x14ac:dyDescent="0.2"/>
    <row r="48" spans="2:13" ht="12" customHeight="1" x14ac:dyDescent="0.2"/>
    <row r="49" spans="2:14" ht="12" customHeight="1" x14ac:dyDescent="0.2"/>
    <row r="50" spans="2:14" ht="12" customHeight="1" x14ac:dyDescent="0.2"/>
    <row r="51" spans="2:14" ht="12" customHeight="1" x14ac:dyDescent="0.2"/>
    <row r="52" spans="2:14" ht="12" customHeight="1" x14ac:dyDescent="0.2"/>
    <row r="53" spans="2:14" ht="12" customHeight="1" x14ac:dyDescent="0.2"/>
    <row r="54" spans="2:14" ht="12" customHeight="1" x14ac:dyDescent="0.2"/>
    <row r="55" spans="2:14" ht="12" customHeight="1" x14ac:dyDescent="0.2">
      <c r="C55" s="59" t="s">
        <v>31</v>
      </c>
      <c r="N55" s="18" t="s">
        <v>23</v>
      </c>
    </row>
    <row r="56" spans="2:14" ht="15" customHeight="1" x14ac:dyDescent="0.25">
      <c r="B56" s="19"/>
      <c r="D56" s="19"/>
      <c r="E56" s="19"/>
      <c r="F56" s="19"/>
      <c r="G56" s="19"/>
    </row>
    <row r="57" spans="2:14" ht="23.25" customHeight="1" x14ac:dyDescent="0.35">
      <c r="C57" s="80" t="s">
        <v>25</v>
      </c>
      <c r="D57" s="81"/>
      <c r="E57" s="81"/>
      <c r="F57" s="81"/>
      <c r="G57" s="82"/>
    </row>
    <row r="58" spans="2:14" ht="27.75" customHeight="1" x14ac:dyDescent="0.2">
      <c r="C58" s="14" t="s">
        <v>2</v>
      </c>
      <c r="D58" s="14" t="s">
        <v>20</v>
      </c>
      <c r="E58" s="14" t="s">
        <v>4</v>
      </c>
      <c r="F58" s="15" t="s">
        <v>6</v>
      </c>
      <c r="G58" s="20" t="s">
        <v>5</v>
      </c>
      <c r="H58" s="21"/>
    </row>
    <row r="59" spans="2:14" ht="15" customHeight="1" x14ac:dyDescent="0.2">
      <c r="B59" s="5">
        <v>1</v>
      </c>
      <c r="C59" s="37"/>
      <c r="D59" s="38"/>
      <c r="E59" s="38"/>
      <c r="F59" s="41">
        <f t="shared" ref="F59:F80" si="3">IF(AND(E59=0,D59=0),0,200)</f>
        <v>0</v>
      </c>
      <c r="G59" s="42">
        <f t="shared" ref="G59:G80" si="4">C59*F59</f>
        <v>0</v>
      </c>
      <c r="H59" s="21"/>
    </row>
    <row r="60" spans="2:14" ht="15" customHeight="1" x14ac:dyDescent="0.2">
      <c r="B60" s="5">
        <v>2</v>
      </c>
      <c r="C60" s="37"/>
      <c r="D60" s="38"/>
      <c r="E60" s="38"/>
      <c r="F60" s="41">
        <f t="shared" si="3"/>
        <v>0</v>
      </c>
      <c r="G60" s="42">
        <f t="shared" si="4"/>
        <v>0</v>
      </c>
      <c r="H60" s="21"/>
    </row>
    <row r="61" spans="2:14" ht="15" customHeight="1" x14ac:dyDescent="0.2">
      <c r="B61" s="5">
        <v>3</v>
      </c>
      <c r="C61" s="37"/>
      <c r="D61" s="38"/>
      <c r="E61" s="38"/>
      <c r="F61" s="41">
        <f t="shared" si="3"/>
        <v>0</v>
      </c>
      <c r="G61" s="42">
        <f t="shared" si="4"/>
        <v>0</v>
      </c>
      <c r="H61" s="21"/>
    </row>
    <row r="62" spans="2:14" ht="15" customHeight="1" x14ac:dyDescent="0.2">
      <c r="B62" s="5">
        <v>4</v>
      </c>
      <c r="C62" s="37"/>
      <c r="D62" s="38"/>
      <c r="E62" s="38"/>
      <c r="F62" s="41">
        <f t="shared" si="3"/>
        <v>0</v>
      </c>
      <c r="G62" s="42">
        <f t="shared" si="4"/>
        <v>0</v>
      </c>
      <c r="H62" s="21"/>
    </row>
    <row r="63" spans="2:14" ht="15" customHeight="1" x14ac:dyDescent="0.2">
      <c r="B63" s="5">
        <v>5</v>
      </c>
      <c r="C63" s="37"/>
      <c r="D63" s="38"/>
      <c r="E63" s="38"/>
      <c r="F63" s="41">
        <f t="shared" si="3"/>
        <v>0</v>
      </c>
      <c r="G63" s="42">
        <f t="shared" si="4"/>
        <v>0</v>
      </c>
      <c r="H63" s="21"/>
    </row>
    <row r="64" spans="2:14" ht="15" customHeight="1" x14ac:dyDescent="0.2">
      <c r="B64" s="5">
        <v>6</v>
      </c>
      <c r="C64" s="37"/>
      <c r="D64" s="38"/>
      <c r="E64" s="38"/>
      <c r="F64" s="41">
        <f t="shared" si="3"/>
        <v>0</v>
      </c>
      <c r="G64" s="42">
        <f t="shared" si="4"/>
        <v>0</v>
      </c>
      <c r="H64" s="21"/>
    </row>
    <row r="65" spans="2:8" ht="15" customHeight="1" x14ac:dyDescent="0.2">
      <c r="B65" s="5">
        <v>7</v>
      </c>
      <c r="C65" s="37"/>
      <c r="D65" s="38"/>
      <c r="E65" s="38"/>
      <c r="F65" s="41">
        <f t="shared" si="3"/>
        <v>0</v>
      </c>
      <c r="G65" s="42">
        <f t="shared" si="4"/>
        <v>0</v>
      </c>
      <c r="H65" s="21"/>
    </row>
    <row r="66" spans="2:8" ht="15" customHeight="1" x14ac:dyDescent="0.2">
      <c r="B66" s="5">
        <v>8</v>
      </c>
      <c r="C66" s="37"/>
      <c r="D66" s="38"/>
      <c r="E66" s="38"/>
      <c r="F66" s="41">
        <f t="shared" si="3"/>
        <v>0</v>
      </c>
      <c r="G66" s="42">
        <f t="shared" si="4"/>
        <v>0</v>
      </c>
      <c r="H66" s="21"/>
    </row>
    <row r="67" spans="2:8" ht="15" customHeight="1" x14ac:dyDescent="0.2">
      <c r="B67" s="5">
        <v>9</v>
      </c>
      <c r="C67" s="37"/>
      <c r="D67" s="38"/>
      <c r="E67" s="38"/>
      <c r="F67" s="41">
        <f t="shared" si="3"/>
        <v>0</v>
      </c>
      <c r="G67" s="42">
        <f t="shared" si="4"/>
        <v>0</v>
      </c>
      <c r="H67" s="21"/>
    </row>
    <row r="68" spans="2:8" ht="15" customHeight="1" x14ac:dyDescent="0.2">
      <c r="B68" s="5">
        <v>10</v>
      </c>
      <c r="C68" s="37"/>
      <c r="D68" s="38"/>
      <c r="E68" s="38"/>
      <c r="F68" s="41">
        <f t="shared" si="3"/>
        <v>0</v>
      </c>
      <c r="G68" s="42">
        <f t="shared" si="4"/>
        <v>0</v>
      </c>
      <c r="H68" s="21"/>
    </row>
    <row r="69" spans="2:8" ht="15" customHeight="1" x14ac:dyDescent="0.2">
      <c r="B69" s="5">
        <v>11</v>
      </c>
      <c r="C69" s="37"/>
      <c r="D69" s="38"/>
      <c r="E69" s="38"/>
      <c r="F69" s="41">
        <f t="shared" si="3"/>
        <v>0</v>
      </c>
      <c r="G69" s="42">
        <f t="shared" si="4"/>
        <v>0</v>
      </c>
      <c r="H69" s="21"/>
    </row>
    <row r="70" spans="2:8" ht="15" customHeight="1" x14ac:dyDescent="0.2">
      <c r="B70" s="5">
        <v>12</v>
      </c>
      <c r="C70" s="37"/>
      <c r="D70" s="38"/>
      <c r="E70" s="38"/>
      <c r="F70" s="41">
        <f t="shared" si="3"/>
        <v>0</v>
      </c>
      <c r="G70" s="42">
        <f t="shared" si="4"/>
        <v>0</v>
      </c>
      <c r="H70" s="21"/>
    </row>
    <row r="71" spans="2:8" ht="15" customHeight="1" x14ac:dyDescent="0.2">
      <c r="B71" s="5">
        <v>13</v>
      </c>
      <c r="C71" s="37"/>
      <c r="D71" s="38"/>
      <c r="E71" s="38"/>
      <c r="F71" s="41">
        <f t="shared" si="3"/>
        <v>0</v>
      </c>
      <c r="G71" s="42">
        <f t="shared" si="4"/>
        <v>0</v>
      </c>
      <c r="H71" s="21"/>
    </row>
    <row r="72" spans="2:8" ht="15" customHeight="1" x14ac:dyDescent="0.2">
      <c r="B72" s="5">
        <v>14</v>
      </c>
      <c r="C72" s="37"/>
      <c r="D72" s="38"/>
      <c r="E72" s="38"/>
      <c r="F72" s="41">
        <f t="shared" si="3"/>
        <v>0</v>
      </c>
      <c r="G72" s="42">
        <f t="shared" si="4"/>
        <v>0</v>
      </c>
      <c r="H72" s="21"/>
    </row>
    <row r="73" spans="2:8" ht="15" customHeight="1" x14ac:dyDescent="0.2">
      <c r="B73" s="5">
        <v>15</v>
      </c>
      <c r="C73" s="37"/>
      <c r="D73" s="38"/>
      <c r="E73" s="38"/>
      <c r="F73" s="41">
        <f t="shared" si="3"/>
        <v>0</v>
      </c>
      <c r="G73" s="42">
        <f t="shared" si="4"/>
        <v>0</v>
      </c>
      <c r="H73" s="21"/>
    </row>
    <row r="74" spans="2:8" ht="15" customHeight="1" x14ac:dyDescent="0.2">
      <c r="B74" s="5">
        <v>16</v>
      </c>
      <c r="C74" s="37"/>
      <c r="D74" s="38"/>
      <c r="E74" s="38"/>
      <c r="F74" s="41">
        <f t="shared" si="3"/>
        <v>0</v>
      </c>
      <c r="G74" s="42">
        <f t="shared" si="4"/>
        <v>0</v>
      </c>
      <c r="H74" s="21"/>
    </row>
    <row r="75" spans="2:8" ht="15" customHeight="1" x14ac:dyDescent="0.2">
      <c r="B75" s="5">
        <v>17</v>
      </c>
      <c r="C75" s="37"/>
      <c r="D75" s="38"/>
      <c r="E75" s="38"/>
      <c r="F75" s="41">
        <f t="shared" si="3"/>
        <v>0</v>
      </c>
      <c r="G75" s="42">
        <f t="shared" si="4"/>
        <v>0</v>
      </c>
      <c r="H75" s="21"/>
    </row>
    <row r="76" spans="2:8" ht="15" customHeight="1" x14ac:dyDescent="0.2">
      <c r="B76" s="5">
        <v>18</v>
      </c>
      <c r="C76" s="37"/>
      <c r="D76" s="38"/>
      <c r="E76" s="38"/>
      <c r="F76" s="41">
        <f t="shared" si="3"/>
        <v>0</v>
      </c>
      <c r="G76" s="42">
        <f t="shared" si="4"/>
        <v>0</v>
      </c>
      <c r="H76" s="21"/>
    </row>
    <row r="77" spans="2:8" ht="15" customHeight="1" x14ac:dyDescent="0.2">
      <c r="B77" s="5">
        <v>19</v>
      </c>
      <c r="C77" s="37"/>
      <c r="D77" s="38"/>
      <c r="E77" s="38"/>
      <c r="F77" s="41">
        <f t="shared" si="3"/>
        <v>0</v>
      </c>
      <c r="G77" s="42">
        <f t="shared" si="4"/>
        <v>0</v>
      </c>
      <c r="H77" s="21"/>
    </row>
    <row r="78" spans="2:8" ht="15" customHeight="1" x14ac:dyDescent="0.2">
      <c r="B78" s="5">
        <v>20</v>
      </c>
      <c r="C78" s="37"/>
      <c r="D78" s="38"/>
      <c r="E78" s="38"/>
      <c r="F78" s="41">
        <f t="shared" si="3"/>
        <v>0</v>
      </c>
      <c r="G78" s="42">
        <f t="shared" si="4"/>
        <v>0</v>
      </c>
      <c r="H78" s="21"/>
    </row>
    <row r="79" spans="2:8" ht="15" customHeight="1" x14ac:dyDescent="0.2">
      <c r="B79" s="5">
        <v>21</v>
      </c>
      <c r="C79" s="37"/>
      <c r="D79" s="38"/>
      <c r="E79" s="38"/>
      <c r="F79" s="41">
        <f t="shared" si="3"/>
        <v>0</v>
      </c>
      <c r="G79" s="42">
        <f t="shared" si="4"/>
        <v>0</v>
      </c>
      <c r="H79" s="21"/>
    </row>
    <row r="80" spans="2:8" ht="15" customHeight="1" x14ac:dyDescent="0.2">
      <c r="B80" s="5">
        <v>22</v>
      </c>
      <c r="C80" s="37"/>
      <c r="D80" s="38"/>
      <c r="E80" s="38"/>
      <c r="F80" s="41">
        <f t="shared" si="3"/>
        <v>0</v>
      </c>
      <c r="G80" s="42">
        <f t="shared" si="4"/>
        <v>0</v>
      </c>
      <c r="H80" s="21"/>
    </row>
    <row r="81" spans="2:11" ht="15" customHeight="1" x14ac:dyDescent="0.2">
      <c r="C81" s="16"/>
      <c r="D81" s="16"/>
      <c r="E81" s="16"/>
      <c r="F81" s="17" t="s">
        <v>5</v>
      </c>
      <c r="G81" s="41">
        <f>SUM(G59:G80)</f>
        <v>0</v>
      </c>
    </row>
    <row r="82" spans="2:11" ht="15" customHeight="1" x14ac:dyDescent="0.2">
      <c r="C82" s="16"/>
      <c r="D82" s="16"/>
      <c r="E82" s="16"/>
      <c r="F82" s="17"/>
      <c r="G82" s="16"/>
    </row>
    <row r="83" spans="2:11" ht="15" customHeight="1" x14ac:dyDescent="0.2">
      <c r="C83" s="16"/>
      <c r="D83" s="16"/>
      <c r="E83" s="16"/>
      <c r="F83" s="17"/>
      <c r="G83" s="16"/>
    </row>
    <row r="84" spans="2:11" ht="15" customHeight="1" x14ac:dyDescent="0.25">
      <c r="B84" s="19"/>
      <c r="C84" s="19"/>
      <c r="D84" s="19"/>
      <c r="E84" s="19"/>
      <c r="F84" s="19"/>
      <c r="G84" s="19"/>
    </row>
    <row r="85" spans="2:11" ht="15" x14ac:dyDescent="0.25">
      <c r="K85" s="23"/>
    </row>
    <row r="86" spans="2:11" ht="23.25" customHeight="1" x14ac:dyDescent="0.35">
      <c r="B86" s="22"/>
      <c r="C86" s="74" t="s">
        <v>17</v>
      </c>
      <c r="D86" s="83"/>
      <c r="E86" s="83"/>
      <c r="F86" s="83"/>
      <c r="G86" s="83"/>
      <c r="H86" s="83"/>
      <c r="I86" s="83"/>
      <c r="J86" s="84"/>
      <c r="K86" s="23"/>
    </row>
    <row r="87" spans="2:11" ht="27.75" customHeight="1" x14ac:dyDescent="0.25">
      <c r="B87" s="22"/>
      <c r="C87" s="24" t="s">
        <v>2</v>
      </c>
      <c r="D87" s="24" t="s">
        <v>3</v>
      </c>
      <c r="E87" s="24" t="s">
        <v>4</v>
      </c>
      <c r="F87" s="85" t="s">
        <v>14</v>
      </c>
      <c r="G87" s="79"/>
      <c r="H87" s="49" t="s">
        <v>15</v>
      </c>
      <c r="I87" s="24" t="s">
        <v>30</v>
      </c>
      <c r="J87" s="24" t="s">
        <v>5</v>
      </c>
      <c r="K87" s="23"/>
    </row>
    <row r="88" spans="2:11" ht="15" customHeight="1" x14ac:dyDescent="0.25">
      <c r="B88" s="5">
        <v>1</v>
      </c>
      <c r="C88" s="34"/>
      <c r="D88" s="34"/>
      <c r="E88" s="34"/>
      <c r="F88" s="35"/>
      <c r="G88" s="36"/>
      <c r="H88" s="34"/>
      <c r="I88" s="31">
        <f>IF(AND(D88=0,E88=0),0,1800)</f>
        <v>0</v>
      </c>
      <c r="J88" s="32">
        <f>C88*I88</f>
        <v>0</v>
      </c>
      <c r="K88" s="23"/>
    </row>
    <row r="89" spans="2:11" ht="15" customHeight="1" x14ac:dyDescent="0.25">
      <c r="B89" s="5">
        <v>2</v>
      </c>
      <c r="C89" s="37"/>
      <c r="D89" s="38"/>
      <c r="E89" s="38"/>
      <c r="F89" s="2"/>
      <c r="G89" s="3"/>
      <c r="H89" s="38"/>
      <c r="I89" s="31">
        <f>IF(AND(D89=0,E89=0),0,1800)</f>
        <v>0</v>
      </c>
      <c r="J89" s="32">
        <f>C89*I89</f>
        <v>0</v>
      </c>
      <c r="K89" s="23"/>
    </row>
    <row r="90" spans="2:11" ht="15" customHeight="1" x14ac:dyDescent="0.25">
      <c r="B90" s="11"/>
      <c r="C90" s="25"/>
      <c r="D90" s="25"/>
      <c r="E90" s="16"/>
      <c r="I90" s="26" t="s">
        <v>5</v>
      </c>
      <c r="J90" s="44">
        <f>SUM(J88:J89)</f>
        <v>0</v>
      </c>
      <c r="K90" s="23"/>
    </row>
    <row r="91" spans="2:11" ht="23.25" customHeight="1" x14ac:dyDescent="0.25">
      <c r="J91" s="23"/>
      <c r="K91" s="23"/>
    </row>
    <row r="92" spans="2:11" ht="23.25" customHeight="1" x14ac:dyDescent="0.35">
      <c r="C92" s="74" t="s">
        <v>10</v>
      </c>
      <c r="D92" s="75"/>
      <c r="E92" s="75"/>
      <c r="F92" s="75"/>
      <c r="G92" s="75"/>
      <c r="H92" s="75"/>
      <c r="I92" s="76"/>
      <c r="J92" s="23"/>
      <c r="K92" s="23"/>
    </row>
    <row r="93" spans="2:11" ht="27.75" customHeight="1" x14ac:dyDescent="0.25">
      <c r="C93" s="14" t="s">
        <v>2</v>
      </c>
      <c r="D93" s="14" t="s">
        <v>19</v>
      </c>
      <c r="E93" s="14" t="s">
        <v>16</v>
      </c>
      <c r="F93" s="15" t="s">
        <v>24</v>
      </c>
      <c r="G93" s="49" t="s">
        <v>11</v>
      </c>
      <c r="H93" s="14" t="s">
        <v>30</v>
      </c>
      <c r="I93" s="14" t="s">
        <v>5</v>
      </c>
      <c r="J93" s="23"/>
      <c r="K93" s="23"/>
    </row>
    <row r="94" spans="2:11" ht="15" x14ac:dyDescent="0.25">
      <c r="B94" s="5">
        <v>1</v>
      </c>
      <c r="C94" s="39"/>
      <c r="D94" s="39"/>
      <c r="E94" s="39"/>
      <c r="F94" s="40"/>
      <c r="G94" s="37"/>
      <c r="H94" s="41">
        <f>IF(AND(D94=0,E94=0),0,1800)</f>
        <v>0</v>
      </c>
      <c r="I94" s="33">
        <f>C94*H94</f>
        <v>0</v>
      </c>
      <c r="J94" s="22"/>
      <c r="K94" s="23"/>
    </row>
    <row r="95" spans="2:11" ht="15" customHeight="1" x14ac:dyDescent="0.25">
      <c r="B95" s="5">
        <v>2</v>
      </c>
      <c r="C95" s="39"/>
      <c r="D95" s="39"/>
      <c r="E95" s="39"/>
      <c r="F95" s="40"/>
      <c r="G95" s="37"/>
      <c r="H95" s="41">
        <f>IF(AND(D95=0,E95=0),0,1800)</f>
        <v>0</v>
      </c>
      <c r="I95" s="33">
        <f>C95*H95</f>
        <v>0</v>
      </c>
      <c r="J95" s="22"/>
      <c r="K95" s="23"/>
    </row>
    <row r="96" spans="2:11" ht="15" customHeight="1" x14ac:dyDescent="0.25">
      <c r="B96" s="5">
        <v>3</v>
      </c>
      <c r="C96" s="37"/>
      <c r="D96" s="38"/>
      <c r="E96" s="38"/>
      <c r="F96" s="2"/>
      <c r="G96" s="37"/>
      <c r="H96" s="41">
        <f>IF(AND(D96=0,E96=0),0,1800)</f>
        <v>0</v>
      </c>
      <c r="I96" s="33">
        <f>C96*H96</f>
        <v>0</v>
      </c>
      <c r="J96" s="22"/>
      <c r="K96" s="23"/>
    </row>
    <row r="97" spans="2:14" ht="15" customHeight="1" x14ac:dyDescent="0.25">
      <c r="B97" s="5">
        <v>4</v>
      </c>
      <c r="C97" s="37"/>
      <c r="D97" s="38"/>
      <c r="E97" s="38"/>
      <c r="F97" s="2"/>
      <c r="G97" s="37"/>
      <c r="H97" s="41">
        <f>IF(AND(D97=0,E97=0),0,1800)</f>
        <v>0</v>
      </c>
      <c r="I97" s="33">
        <f>C97*H97</f>
        <v>0</v>
      </c>
      <c r="J97" s="22"/>
      <c r="K97" s="23"/>
    </row>
    <row r="98" spans="2:14" ht="15" customHeight="1" x14ac:dyDescent="0.25">
      <c r="B98" s="22"/>
      <c r="C98" s="25"/>
      <c r="D98" s="27"/>
      <c r="E98" s="16"/>
      <c r="F98" s="16"/>
      <c r="G98" s="28"/>
      <c r="H98" s="6" t="s">
        <v>5</v>
      </c>
      <c r="I98" s="43">
        <f>SUM(I94:I97)</f>
        <v>0</v>
      </c>
      <c r="J98" s="22"/>
      <c r="K98" s="29"/>
    </row>
    <row r="99" spans="2:14" ht="15" customHeight="1" x14ac:dyDescent="0.25">
      <c r="C99" s="22"/>
      <c r="D99" s="22"/>
      <c r="E99" s="22"/>
      <c r="F99" s="22"/>
      <c r="G99" s="22"/>
      <c r="H99" s="22"/>
      <c r="I99" s="22"/>
      <c r="J99" s="22"/>
      <c r="K99" s="25"/>
    </row>
    <row r="100" spans="2:14" ht="15" customHeight="1" x14ac:dyDescent="0.2"/>
    <row r="101" spans="2:14" ht="15" customHeight="1" x14ac:dyDescent="0.2"/>
    <row r="102" spans="2:14" ht="15" customHeight="1" x14ac:dyDescent="0.2">
      <c r="C102" s="59" t="s">
        <v>31</v>
      </c>
      <c r="N102" s="18" t="s">
        <v>21</v>
      </c>
    </row>
    <row r="103" spans="2:14" ht="43.5" customHeight="1" x14ac:dyDescent="0.35">
      <c r="B103" s="22"/>
      <c r="C103" s="71" t="s">
        <v>9</v>
      </c>
      <c r="D103" s="72"/>
      <c r="E103" s="72"/>
      <c r="F103" s="72"/>
      <c r="G103" s="73"/>
    </row>
    <row r="104" spans="2:14" ht="27.75" customHeight="1" x14ac:dyDescent="0.25">
      <c r="B104" s="22"/>
      <c r="C104" s="14" t="s">
        <v>2</v>
      </c>
      <c r="D104" s="14" t="s">
        <v>18</v>
      </c>
      <c r="E104" s="14" t="s">
        <v>19</v>
      </c>
      <c r="F104" s="15" t="s">
        <v>28</v>
      </c>
      <c r="G104" s="20" t="s">
        <v>5</v>
      </c>
      <c r="H104" s="21"/>
    </row>
    <row r="105" spans="2:14" ht="15" customHeight="1" x14ac:dyDescent="0.2">
      <c r="B105" s="5">
        <v>1</v>
      </c>
      <c r="C105" s="37"/>
      <c r="D105" s="38"/>
      <c r="E105" s="38"/>
      <c r="F105" s="41">
        <f t="shared" ref="F105:F125" si="5">IF(AND(D105=0,E105=0),0,IF(AND(D105&lt;901,E105&lt;301),200,IF(D105&lt;901,300,IF(E105&lt;301,300,600))))</f>
        <v>0</v>
      </c>
      <c r="G105" s="42">
        <f t="shared" ref="G105:G125" si="6">C105*F105</f>
        <v>0</v>
      </c>
      <c r="H105" s="21"/>
    </row>
    <row r="106" spans="2:14" ht="15" customHeight="1" x14ac:dyDescent="0.2">
      <c r="B106" s="5">
        <v>2</v>
      </c>
      <c r="C106" s="37"/>
      <c r="D106" s="38"/>
      <c r="E106" s="38"/>
      <c r="F106" s="41">
        <f t="shared" si="5"/>
        <v>0</v>
      </c>
      <c r="G106" s="42">
        <f t="shared" si="6"/>
        <v>0</v>
      </c>
      <c r="H106" s="21"/>
    </row>
    <row r="107" spans="2:14" ht="15" customHeight="1" x14ac:dyDescent="0.2">
      <c r="B107" s="5">
        <v>3</v>
      </c>
      <c r="C107" s="37"/>
      <c r="D107" s="38"/>
      <c r="E107" s="38"/>
      <c r="F107" s="41">
        <f t="shared" si="5"/>
        <v>0</v>
      </c>
      <c r="G107" s="42">
        <f t="shared" si="6"/>
        <v>0</v>
      </c>
      <c r="H107" s="21"/>
    </row>
    <row r="108" spans="2:14" ht="15" customHeight="1" x14ac:dyDescent="0.2">
      <c r="B108" s="5">
        <v>4</v>
      </c>
      <c r="C108" s="37"/>
      <c r="D108" s="38"/>
      <c r="E108" s="38"/>
      <c r="F108" s="41">
        <f t="shared" si="5"/>
        <v>0</v>
      </c>
      <c r="G108" s="42">
        <f t="shared" si="6"/>
        <v>0</v>
      </c>
      <c r="H108" s="21"/>
    </row>
    <row r="109" spans="2:14" ht="15" customHeight="1" x14ac:dyDescent="0.2">
      <c r="B109" s="11">
        <v>5</v>
      </c>
      <c r="C109" s="37"/>
      <c r="D109" s="38"/>
      <c r="E109" s="38"/>
      <c r="F109" s="41">
        <f t="shared" si="5"/>
        <v>0</v>
      </c>
      <c r="G109" s="42">
        <f t="shared" si="6"/>
        <v>0</v>
      </c>
      <c r="H109" s="21"/>
    </row>
    <row r="110" spans="2:14" ht="15" customHeight="1" x14ac:dyDescent="0.2">
      <c r="B110" s="11">
        <v>6</v>
      </c>
      <c r="C110" s="37"/>
      <c r="D110" s="38"/>
      <c r="E110" s="38"/>
      <c r="F110" s="41">
        <f t="shared" si="5"/>
        <v>0</v>
      </c>
      <c r="G110" s="42">
        <f t="shared" si="6"/>
        <v>0</v>
      </c>
      <c r="H110" s="21"/>
    </row>
    <row r="111" spans="2:14" ht="15" customHeight="1" x14ac:dyDescent="0.2">
      <c r="B111" s="11">
        <v>7</v>
      </c>
      <c r="C111" s="37"/>
      <c r="D111" s="38"/>
      <c r="E111" s="38"/>
      <c r="F111" s="41">
        <f t="shared" si="5"/>
        <v>0</v>
      </c>
      <c r="G111" s="42">
        <f t="shared" si="6"/>
        <v>0</v>
      </c>
      <c r="H111" s="21"/>
    </row>
    <row r="112" spans="2:14" ht="15" customHeight="1" x14ac:dyDescent="0.2">
      <c r="B112" s="11">
        <v>8</v>
      </c>
      <c r="C112" s="37"/>
      <c r="D112" s="38"/>
      <c r="E112" s="38"/>
      <c r="F112" s="41">
        <f t="shared" si="5"/>
        <v>0</v>
      </c>
      <c r="G112" s="42">
        <f t="shared" si="6"/>
        <v>0</v>
      </c>
      <c r="H112" s="21"/>
    </row>
    <row r="113" spans="2:8" ht="15" customHeight="1" x14ac:dyDescent="0.2">
      <c r="B113" s="11">
        <v>9</v>
      </c>
      <c r="C113" s="37"/>
      <c r="D113" s="38"/>
      <c r="E113" s="38"/>
      <c r="F113" s="41">
        <f t="shared" si="5"/>
        <v>0</v>
      </c>
      <c r="G113" s="42">
        <f t="shared" si="6"/>
        <v>0</v>
      </c>
      <c r="H113" s="21"/>
    </row>
    <row r="114" spans="2:8" ht="15" customHeight="1" x14ac:dyDescent="0.2">
      <c r="B114" s="11">
        <v>10</v>
      </c>
      <c r="C114" s="37"/>
      <c r="D114" s="38"/>
      <c r="E114" s="38"/>
      <c r="F114" s="41">
        <f t="shared" si="5"/>
        <v>0</v>
      </c>
      <c r="G114" s="42">
        <f t="shared" si="6"/>
        <v>0</v>
      </c>
      <c r="H114" s="21"/>
    </row>
    <row r="115" spans="2:8" ht="15" customHeight="1" x14ac:dyDescent="0.2">
      <c r="B115" s="11">
        <v>11</v>
      </c>
      <c r="C115" s="37"/>
      <c r="D115" s="38"/>
      <c r="E115" s="38"/>
      <c r="F115" s="41">
        <f t="shared" si="5"/>
        <v>0</v>
      </c>
      <c r="G115" s="42">
        <f t="shared" si="6"/>
        <v>0</v>
      </c>
      <c r="H115" s="21"/>
    </row>
    <row r="116" spans="2:8" ht="15" customHeight="1" x14ac:dyDescent="0.2">
      <c r="B116" s="11">
        <v>12</v>
      </c>
      <c r="C116" s="37"/>
      <c r="D116" s="38"/>
      <c r="E116" s="38"/>
      <c r="F116" s="41">
        <f t="shared" si="5"/>
        <v>0</v>
      </c>
      <c r="G116" s="42">
        <f t="shared" si="6"/>
        <v>0</v>
      </c>
      <c r="H116" s="21"/>
    </row>
    <row r="117" spans="2:8" ht="15" customHeight="1" x14ac:dyDescent="0.2">
      <c r="B117" s="11">
        <v>13</v>
      </c>
      <c r="C117" s="37"/>
      <c r="D117" s="38"/>
      <c r="E117" s="38"/>
      <c r="F117" s="41">
        <f t="shared" si="5"/>
        <v>0</v>
      </c>
      <c r="G117" s="42">
        <f t="shared" si="6"/>
        <v>0</v>
      </c>
      <c r="H117" s="21"/>
    </row>
    <row r="118" spans="2:8" ht="15" customHeight="1" x14ac:dyDescent="0.2">
      <c r="B118" s="11">
        <v>14</v>
      </c>
      <c r="C118" s="37"/>
      <c r="D118" s="38"/>
      <c r="E118" s="38"/>
      <c r="F118" s="41">
        <f t="shared" si="5"/>
        <v>0</v>
      </c>
      <c r="G118" s="42">
        <f t="shared" si="6"/>
        <v>0</v>
      </c>
      <c r="H118" s="21"/>
    </row>
    <row r="119" spans="2:8" ht="15" customHeight="1" x14ac:dyDescent="0.2">
      <c r="B119" s="11">
        <v>15</v>
      </c>
      <c r="C119" s="37"/>
      <c r="D119" s="38"/>
      <c r="E119" s="38"/>
      <c r="F119" s="41">
        <f t="shared" si="5"/>
        <v>0</v>
      </c>
      <c r="G119" s="42">
        <f t="shared" si="6"/>
        <v>0</v>
      </c>
      <c r="H119" s="21"/>
    </row>
    <row r="120" spans="2:8" ht="15" customHeight="1" x14ac:dyDescent="0.2">
      <c r="B120" s="11">
        <v>16</v>
      </c>
      <c r="C120" s="37"/>
      <c r="D120" s="38"/>
      <c r="E120" s="38"/>
      <c r="F120" s="41">
        <f t="shared" si="5"/>
        <v>0</v>
      </c>
      <c r="G120" s="42">
        <f t="shared" si="6"/>
        <v>0</v>
      </c>
      <c r="H120" s="21"/>
    </row>
    <row r="121" spans="2:8" ht="15" customHeight="1" x14ac:dyDescent="0.2">
      <c r="B121" s="11">
        <v>17</v>
      </c>
      <c r="C121" s="37"/>
      <c r="D121" s="38"/>
      <c r="E121" s="38"/>
      <c r="F121" s="41">
        <f t="shared" si="5"/>
        <v>0</v>
      </c>
      <c r="G121" s="42">
        <f t="shared" si="6"/>
        <v>0</v>
      </c>
      <c r="H121" s="21"/>
    </row>
    <row r="122" spans="2:8" ht="15" customHeight="1" x14ac:dyDescent="0.2">
      <c r="B122" s="11">
        <v>18</v>
      </c>
      <c r="C122" s="37"/>
      <c r="D122" s="38"/>
      <c r="E122" s="38"/>
      <c r="F122" s="41">
        <f t="shared" si="5"/>
        <v>0</v>
      </c>
      <c r="G122" s="42">
        <f t="shared" si="6"/>
        <v>0</v>
      </c>
      <c r="H122" s="21"/>
    </row>
    <row r="123" spans="2:8" ht="15" customHeight="1" x14ac:dyDescent="0.2">
      <c r="B123" s="11">
        <v>19</v>
      </c>
      <c r="C123" s="37"/>
      <c r="D123" s="38"/>
      <c r="E123" s="38"/>
      <c r="F123" s="41">
        <f t="shared" si="5"/>
        <v>0</v>
      </c>
      <c r="G123" s="42">
        <f t="shared" si="6"/>
        <v>0</v>
      </c>
      <c r="H123" s="21"/>
    </row>
    <row r="124" spans="2:8" ht="15" customHeight="1" x14ac:dyDescent="0.2">
      <c r="B124" s="11">
        <v>20</v>
      </c>
      <c r="C124" s="37"/>
      <c r="D124" s="38"/>
      <c r="E124" s="38"/>
      <c r="F124" s="41">
        <f t="shared" si="5"/>
        <v>0</v>
      </c>
      <c r="G124" s="42">
        <f t="shared" si="6"/>
        <v>0</v>
      </c>
      <c r="H124" s="21"/>
    </row>
    <row r="125" spans="2:8" ht="15" customHeight="1" x14ac:dyDescent="0.2">
      <c r="B125" s="11">
        <v>21</v>
      </c>
      <c r="C125" s="50"/>
      <c r="D125" s="51"/>
      <c r="E125" s="51"/>
      <c r="F125" s="41">
        <f t="shared" si="5"/>
        <v>0</v>
      </c>
      <c r="G125" s="52">
        <f t="shared" si="6"/>
        <v>0</v>
      </c>
      <c r="H125" s="21"/>
    </row>
    <row r="126" spans="2:8" ht="15" customHeight="1" x14ac:dyDescent="0.25">
      <c r="B126" s="11"/>
      <c r="C126" s="55"/>
      <c r="D126" s="56"/>
      <c r="E126" s="56"/>
      <c r="F126" s="30" t="s">
        <v>5</v>
      </c>
      <c r="G126" s="41">
        <f>SUM(G105:G125)</f>
        <v>0</v>
      </c>
      <c r="H126" s="16"/>
    </row>
    <row r="127" spans="2:8" ht="15" customHeight="1" x14ac:dyDescent="0.2">
      <c r="B127" s="11"/>
      <c r="C127" s="57"/>
      <c r="D127" s="26"/>
      <c r="E127" s="26"/>
      <c r="F127" s="54"/>
      <c r="G127" s="53"/>
      <c r="H127" s="16"/>
    </row>
    <row r="128" spans="2:8" ht="15" customHeight="1" x14ac:dyDescent="0.25">
      <c r="B128" s="22"/>
      <c r="C128" s="92" t="s">
        <v>34</v>
      </c>
      <c r="D128" s="92"/>
      <c r="E128" s="92"/>
      <c r="F128" s="92"/>
      <c r="G128" s="60">
        <f>SUM(I98,J90,G81,J38,G126)</f>
        <v>0</v>
      </c>
    </row>
    <row r="129" spans="2:7" ht="15" x14ac:dyDescent="0.25">
      <c r="B129" s="22"/>
      <c r="C129" s="86" t="s">
        <v>32</v>
      </c>
      <c r="D129" s="87"/>
      <c r="E129" s="87"/>
      <c r="F129" s="88"/>
      <c r="G129" s="61">
        <v>449</v>
      </c>
    </row>
    <row r="130" spans="2:7" ht="18" customHeight="1" x14ac:dyDescent="0.3">
      <c r="B130" s="22"/>
      <c r="C130" s="89" t="s">
        <v>33</v>
      </c>
      <c r="D130" s="89"/>
      <c r="E130" s="89"/>
      <c r="F130" s="89"/>
      <c r="G130" s="58">
        <f>SUM(G128:G129)</f>
        <v>449</v>
      </c>
    </row>
    <row r="131" spans="2:7" ht="15" customHeight="1" x14ac:dyDescent="0.2"/>
    <row r="132" spans="2:7" ht="15" customHeight="1" x14ac:dyDescent="0.2">
      <c r="C132" s="5" t="s">
        <v>13</v>
      </c>
    </row>
    <row r="133" spans="2:7" ht="15" customHeight="1" x14ac:dyDescent="0.2">
      <c r="C133" s="62"/>
      <c r="D133" s="63"/>
      <c r="E133" s="63"/>
      <c r="F133" s="63"/>
      <c r="G133" s="64"/>
    </row>
    <row r="134" spans="2:7" ht="15" customHeight="1" x14ac:dyDescent="0.2">
      <c r="C134" s="65"/>
      <c r="D134" s="66"/>
      <c r="E134" s="66"/>
      <c r="F134" s="66"/>
      <c r="G134" s="67"/>
    </row>
    <row r="135" spans="2:7" ht="15" customHeight="1" x14ac:dyDescent="0.2">
      <c r="C135" s="65"/>
      <c r="D135" s="66"/>
      <c r="E135" s="66"/>
      <c r="F135" s="66"/>
      <c r="G135" s="67"/>
    </row>
    <row r="136" spans="2:7" ht="15" customHeight="1" x14ac:dyDescent="0.2">
      <c r="C136" s="65"/>
      <c r="D136" s="66"/>
      <c r="E136" s="66"/>
      <c r="F136" s="66"/>
      <c r="G136" s="67"/>
    </row>
    <row r="137" spans="2:7" ht="15" customHeight="1" x14ac:dyDescent="0.2">
      <c r="C137" s="68"/>
      <c r="D137" s="69"/>
      <c r="E137" s="69"/>
      <c r="F137" s="69"/>
      <c r="G137" s="70"/>
    </row>
    <row r="138" spans="2:7" ht="15" customHeight="1" x14ac:dyDescent="0.2"/>
    <row r="139" spans="2:7" ht="15" customHeight="1" x14ac:dyDescent="0.2"/>
    <row r="140" spans="2:7" ht="15" customHeight="1" x14ac:dyDescent="0.2"/>
    <row r="141" spans="2:7" ht="15" customHeight="1" x14ac:dyDescent="0.2"/>
    <row r="142" spans="2:7" ht="15" customHeight="1" x14ac:dyDescent="0.2"/>
    <row r="143" spans="2:7" ht="15" customHeight="1" x14ac:dyDescent="0.2"/>
    <row r="144" spans="2:7" ht="15" customHeight="1" x14ac:dyDescent="0.2"/>
    <row r="145" spans="3:14" ht="15" customHeight="1" x14ac:dyDescent="0.2"/>
    <row r="146" spans="3:14" ht="15" customHeight="1" x14ac:dyDescent="0.2"/>
    <row r="147" spans="3:14" ht="15" customHeight="1" x14ac:dyDescent="0.2"/>
    <row r="148" spans="3:14" ht="15" customHeight="1" x14ac:dyDescent="0.2">
      <c r="C148" s="59" t="s">
        <v>36</v>
      </c>
      <c r="N148" s="18" t="s">
        <v>22</v>
      </c>
    </row>
    <row r="149" spans="3:14" ht="15" customHeight="1" x14ac:dyDescent="0.2"/>
    <row r="150" spans="3:14" ht="15" customHeight="1" x14ac:dyDescent="0.2">
      <c r="N150" s="6"/>
    </row>
    <row r="151" spans="3:14" ht="15" customHeight="1" x14ac:dyDescent="0.2"/>
    <row r="152" spans="3:14" ht="15" customHeight="1" x14ac:dyDescent="0.2"/>
    <row r="153" spans="3:14" ht="15" customHeight="1" x14ac:dyDescent="0.2"/>
    <row r="154" spans="3:14" ht="15" customHeight="1" x14ac:dyDescent="0.2"/>
    <row r="155" spans="3:14" ht="15" customHeight="1" x14ac:dyDescent="0.2"/>
    <row r="156" spans="3:14" ht="15" customHeight="1" x14ac:dyDescent="0.2"/>
    <row r="157" spans="3:14" ht="15" customHeight="1" x14ac:dyDescent="0.2"/>
    <row r="158" spans="3:14" ht="15" customHeight="1" x14ac:dyDescent="0.2"/>
    <row r="159" spans="3:14" ht="15" customHeight="1" x14ac:dyDescent="0.2"/>
    <row r="160" spans="3:14"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objects="1" scenarios="1" selectLockedCells="1"/>
  <mergeCells count="13">
    <mergeCell ref="C133:G137"/>
    <mergeCell ref="C103:G103"/>
    <mergeCell ref="C92:I92"/>
    <mergeCell ref="C1:N2"/>
    <mergeCell ref="C21:J21"/>
    <mergeCell ref="G22:H22"/>
    <mergeCell ref="C57:G57"/>
    <mergeCell ref="C86:J86"/>
    <mergeCell ref="F87:G87"/>
    <mergeCell ref="C129:F129"/>
    <mergeCell ref="C130:F130"/>
    <mergeCell ref="C38:H38"/>
    <mergeCell ref="C128:F128"/>
  </mergeCells>
  <pageMargins left="3.937007874015748E-2" right="3.937007874015748E-2" top="0.55118110236220474" bottom="0.55118110236220474"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2018-05-29T13:23:36Z</dcterms:modified>
</cp:coreProperties>
</file>